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W:\temp\"/>
    </mc:Choice>
  </mc:AlternateContent>
  <xr:revisionPtr revIDLastSave="0" documentId="13_ncr:1_{AD627C90-86C2-42A8-9AC9-6E816B967724}" xr6:coauthVersionLast="47" xr6:coauthVersionMax="47" xr10:uidLastSave="{00000000-0000-0000-0000-000000000000}"/>
  <bookViews>
    <workbookView xWindow="-108" yWindow="-108" windowWidth="23256" windowHeight="12456" activeTab="3" xr2:uid="{9353DD6E-5319-44D9-8B00-1A25102ABBD0}"/>
  </bookViews>
  <sheets>
    <sheet name="Rear Abut LT Side" sheetId="2" r:id="rId1"/>
    <sheet name="Rear Abut Rt Side" sheetId="3" r:id="rId2"/>
    <sheet name="Abutments" sheetId="1" r:id="rId3"/>
    <sheet name="Piers"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5" i="4" l="1"/>
  <c r="I21" i="4"/>
  <c r="H21" i="4"/>
  <c r="H25" i="4"/>
  <c r="B27" i="4"/>
  <c r="C27" i="4" s="1"/>
  <c r="F27" i="4" s="1"/>
  <c r="C26" i="4"/>
  <c r="B25" i="4"/>
  <c r="C25" i="4" s="1"/>
  <c r="F25" i="4" s="1"/>
  <c r="B23" i="4"/>
  <c r="C23" i="4" s="1"/>
  <c r="F23" i="4" s="1"/>
  <c r="C22" i="4"/>
  <c r="B21" i="4"/>
  <c r="C21" i="4" s="1"/>
  <c r="F21" i="4" s="1"/>
  <c r="G23" i="1"/>
  <c r="G21" i="1"/>
  <c r="G27" i="1"/>
  <c r="G25" i="1"/>
  <c r="B27" i="1"/>
  <c r="C27" i="1" s="1"/>
  <c r="F27" i="1" s="1"/>
  <c r="B25" i="1"/>
  <c r="C25" i="1" s="1"/>
  <c r="F25" i="1" s="1"/>
  <c r="B23" i="1"/>
  <c r="C23" i="1" s="1"/>
  <c r="F23" i="1" s="1"/>
  <c r="B21" i="1"/>
  <c r="C21" i="1" s="1"/>
  <c r="F21" i="1" s="1"/>
  <c r="C26" i="1"/>
  <c r="C22" i="1"/>
  <c r="F19" i="1"/>
  <c r="F17" i="1"/>
  <c r="B19" i="1"/>
  <c r="C19" i="1" s="1"/>
  <c r="B17" i="1"/>
  <c r="C17" i="1" s="1"/>
  <c r="F15" i="1"/>
  <c r="F13" i="1"/>
  <c r="C14" i="1"/>
  <c r="C15" i="1"/>
  <c r="C18" i="1"/>
  <c r="C13" i="1"/>
  <c r="B15" i="1"/>
  <c r="B13" i="1"/>
  <c r="H154" i="3"/>
  <c r="H151" i="3"/>
  <c r="H148" i="3"/>
  <c r="H145" i="3"/>
  <c r="H142" i="3"/>
  <c r="H139" i="3"/>
  <c r="H136" i="3"/>
  <c r="H133" i="3"/>
  <c r="H130" i="3"/>
  <c r="H127" i="3"/>
  <c r="H124" i="3"/>
  <c r="H121" i="3"/>
  <c r="H118" i="3"/>
  <c r="H115" i="3"/>
  <c r="H112" i="3"/>
  <c r="H109" i="3"/>
  <c r="H106" i="3"/>
  <c r="H103" i="3"/>
  <c r="H100" i="3"/>
  <c r="H97" i="3"/>
  <c r="H94" i="3"/>
  <c r="H91" i="3"/>
  <c r="H88" i="3"/>
  <c r="H85" i="3"/>
  <c r="H82" i="3"/>
  <c r="H79" i="3"/>
  <c r="H76" i="3"/>
  <c r="H73" i="3"/>
  <c r="H70" i="3"/>
  <c r="H67" i="3"/>
  <c r="H64" i="3"/>
  <c r="H61" i="3"/>
  <c r="H58" i="3"/>
  <c r="H55" i="3"/>
  <c r="H52" i="3"/>
  <c r="H49" i="3"/>
  <c r="H46" i="3"/>
  <c r="H43" i="3"/>
  <c r="H40" i="3"/>
  <c r="H37" i="3"/>
  <c r="H34" i="3"/>
  <c r="H31" i="3"/>
  <c r="H28" i="3"/>
  <c r="H25" i="3"/>
  <c r="H22" i="3"/>
  <c r="H19" i="3"/>
  <c r="H16" i="3"/>
  <c r="H13" i="3"/>
  <c r="H10" i="3"/>
  <c r="H7" i="3"/>
  <c r="H154" i="2"/>
  <c r="H151" i="2"/>
  <c r="H148" i="2"/>
  <c r="H145" i="2"/>
  <c r="H142" i="2"/>
  <c r="H139" i="2"/>
  <c r="H136" i="2"/>
  <c r="H133" i="2"/>
  <c r="H130" i="2"/>
  <c r="H127" i="2"/>
  <c r="H124" i="2"/>
  <c r="H121" i="2"/>
  <c r="H118" i="2"/>
  <c r="H115" i="2"/>
  <c r="H112" i="2"/>
  <c r="H109" i="2"/>
  <c r="H106" i="2"/>
  <c r="H103" i="2"/>
  <c r="H100" i="2"/>
  <c r="H97" i="2"/>
  <c r="H94" i="2"/>
  <c r="H91" i="2"/>
  <c r="H88" i="2"/>
  <c r="H85" i="2"/>
  <c r="H82" i="2"/>
  <c r="H79" i="2"/>
  <c r="H76" i="2"/>
  <c r="H73" i="2"/>
  <c r="H70" i="2"/>
  <c r="H67" i="2"/>
  <c r="H64" i="2"/>
  <c r="H61" i="2"/>
  <c r="H58" i="2"/>
  <c r="H55" i="2"/>
  <c r="H52" i="2"/>
  <c r="H49" i="2"/>
  <c r="H46" i="2"/>
  <c r="H43" i="2"/>
  <c r="H40" i="2"/>
  <c r="H37" i="2"/>
  <c r="H3" i="2" s="1"/>
  <c r="H34" i="2"/>
  <c r="H31" i="2"/>
  <c r="H28" i="2"/>
  <c r="H25" i="2"/>
  <c r="H22" i="2"/>
  <c r="H19" i="2"/>
  <c r="H16" i="2"/>
  <c r="H13" i="2"/>
  <c r="H10" i="2"/>
  <c r="H7" i="2"/>
  <c r="H3" i="3" l="1"/>
  <c r="B3" i="3" s="1"/>
  <c r="B3" i="2"/>
  <c r="D3" i="3" l="1"/>
  <c r="E3" i="3" s="1"/>
  <c r="D3" i="2"/>
  <c r="E3" i="2" s="1"/>
</calcChain>
</file>

<file path=xl/sharedStrings.xml><?xml version="1.0" encoding="utf-8"?>
<sst xmlns="http://schemas.openxmlformats.org/spreadsheetml/2006/main" count="355" uniqueCount="23">
  <si>
    <t>Grade</t>
  </si>
  <si>
    <t>Begin Station</t>
  </si>
  <si>
    <t>Station</t>
  </si>
  <si>
    <t>Elevation</t>
  </si>
  <si>
    <t>End Station</t>
  </si>
  <si>
    <t>Addition</t>
  </si>
  <si>
    <t xml:space="preserve"> - </t>
  </si>
  <si>
    <t xml:space="preserve"> "</t>
  </si>
  <si>
    <t xml:space="preserve"> &lt;--</t>
  </si>
  <si>
    <t>Feet</t>
  </si>
  <si>
    <t>Inches</t>
  </si>
  <si>
    <t>Decimal Feet:</t>
  </si>
  <si>
    <t xml:space="preserve"> --&gt;</t>
  </si>
  <si>
    <t>Rear WP</t>
  </si>
  <si>
    <t>Rear LT</t>
  </si>
  <si>
    <t>Rear RT</t>
  </si>
  <si>
    <t>Crown</t>
  </si>
  <si>
    <t>Offset</t>
  </si>
  <si>
    <t>Forward LT</t>
  </si>
  <si>
    <t>Forward WP</t>
  </si>
  <si>
    <t>Forward RT</t>
  </si>
  <si>
    <t>At 16' off</t>
  </si>
  <si>
    <t>AS Slab Seat 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</si>
</sst>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6" formatCode="#&quot;+&quot;00.00"/>
    <numFmt numFmtId="167" formatCode="General&quot; '&quot;"/>
    <numFmt numFmtId="168" formatCode="0.000"/>
  </numFmts>
  <fonts count="7" x14ac:knownFonts="1">
    <font>
      <sz val="11"/>
      <color theme="1"/>
      <name val="Aptos Narrow"/>
      <family val="2"/>
      <scheme val="minor"/>
    </font>
    <font>
      <b/>
      <sz val="11"/>
      <color theme="1"/>
      <name val="Aptos Narrow"/>
      <family val="2"/>
      <scheme val="minor"/>
    </font>
    <font>
      <b/>
      <sz val="12"/>
      <color theme="3"/>
      <name val="Aptos Narrow"/>
      <family val="2"/>
      <scheme val="minor"/>
    </font>
    <font>
      <sz val="10"/>
      <color theme="1"/>
      <name val="Aptos Narrow"/>
      <family val="2"/>
      <scheme val="minor"/>
    </font>
    <font>
      <b/>
      <sz val="10"/>
      <color theme="1"/>
      <name val="Aptos Narrow"/>
      <family val="2"/>
      <scheme val="minor"/>
    </font>
    <font>
      <b/>
      <sz val="10"/>
      <name val="Aptos Narrow"/>
      <family val="2"/>
      <scheme val="minor"/>
    </font>
    <font>
      <sz val="10"/>
      <name val="Aptos Narrow"/>
      <family val="2"/>
      <scheme val="minor"/>
    </font>
  </fonts>
  <fills count="4">
    <fill>
      <patternFill patternType="none"/>
    </fill>
    <fill>
      <patternFill patternType="gray125"/>
    </fill>
    <fill>
      <patternFill patternType="solid">
        <fgColor rgb="FFFFFFCC"/>
        <bgColor indexed="64"/>
      </patternFill>
    </fill>
    <fill>
      <patternFill patternType="solid">
        <fgColor theme="9" tint="0.79998168889431442"/>
        <bgColor indexed="64"/>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s>
  <cellStyleXfs count="1">
    <xf numFmtId="0" fontId="0" fillId="0" borderId="0"/>
  </cellStyleXfs>
  <cellXfs count="34">
    <xf numFmtId="0" fontId="0" fillId="0" borderId="0" xfId="0"/>
    <xf numFmtId="0" fontId="0" fillId="0" borderId="0" xfId="0" applyAlignment="1">
      <alignment horizontal="center"/>
    </xf>
    <xf numFmtId="0" fontId="0" fillId="2" borderId="0" xfId="0" applyFill="1" applyAlignment="1">
      <alignment horizontal="center"/>
    </xf>
    <xf numFmtId="166" fontId="0" fillId="2" borderId="0" xfId="0" applyNumberFormat="1" applyFill="1" applyAlignment="1">
      <alignment horizontal="center"/>
    </xf>
    <xf numFmtId="0" fontId="2" fillId="0" borderId="0" xfId="0" applyFont="1" applyAlignment="1">
      <alignment horizontal="center" vertical="center"/>
    </xf>
    <xf numFmtId="0" fontId="3" fillId="0" borderId="0" xfId="0" applyFont="1"/>
    <xf numFmtId="0" fontId="3" fillId="0" borderId="0" xfId="0" applyFont="1" applyAlignment="1">
      <alignment horizontal="center"/>
    </xf>
    <xf numFmtId="167" fontId="3" fillId="0" borderId="1" xfId="0" applyNumberFormat="1" applyFont="1" applyBorder="1" applyAlignment="1">
      <alignment horizontal="center" vertical="center"/>
    </xf>
    <xf numFmtId="0" fontId="3" fillId="0" borderId="2" xfId="0" quotePrefix="1"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xf>
    <xf numFmtId="0" fontId="3" fillId="0" borderId="4" xfId="0" applyFont="1" applyBorder="1"/>
    <xf numFmtId="0" fontId="3" fillId="0" borderId="0" xfId="0" applyFont="1" applyAlignment="1">
      <alignment horizontal="center" vertical="center"/>
    </xf>
    <xf numFmtId="167" fontId="3" fillId="0" borderId="4" xfId="0" applyNumberFormat="1" applyFont="1" applyBorder="1" applyAlignment="1">
      <alignment horizontal="center" vertical="center"/>
    </xf>
    <xf numFmtId="167" fontId="3" fillId="0" borderId="5" xfId="0" applyNumberFormat="1" applyFont="1" applyBorder="1" applyAlignment="1">
      <alignment horizontal="center" vertical="center"/>
    </xf>
    <xf numFmtId="0" fontId="3" fillId="0" borderId="6" xfId="0" applyFont="1" applyBorder="1" applyAlignment="1">
      <alignment horizontal="center" vertical="center"/>
    </xf>
    <xf numFmtId="0" fontId="3" fillId="3" borderId="6" xfId="0" applyFont="1" applyFill="1" applyBorder="1" applyAlignment="1">
      <alignment horizontal="center"/>
    </xf>
    <xf numFmtId="0" fontId="3" fillId="0" borderId="7" xfId="0" applyFont="1" applyBorder="1"/>
    <xf numFmtId="167" fontId="3" fillId="0" borderId="7" xfId="0" applyNumberFormat="1" applyFont="1" applyBorder="1" applyAlignment="1">
      <alignment horizontal="center" vertical="center"/>
    </xf>
    <xf numFmtId="167" fontId="3" fillId="0" borderId="0" xfId="0" applyNumberFormat="1" applyFont="1" applyAlignment="1">
      <alignment horizontal="center"/>
    </xf>
    <xf numFmtId="167" fontId="4" fillId="0" borderId="0" xfId="0" applyNumberFormat="1" applyFont="1" applyAlignment="1">
      <alignment horizontal="center" vertical="center"/>
    </xf>
    <xf numFmtId="0" fontId="4" fillId="0" borderId="0" xfId="0" applyFont="1" applyAlignment="1">
      <alignment horizontal="center"/>
    </xf>
    <xf numFmtId="0" fontId="4" fillId="0" borderId="0" xfId="0" applyFont="1" applyAlignment="1">
      <alignment horizontal="center" vertical="center"/>
    </xf>
    <xf numFmtId="0" fontId="4" fillId="0" borderId="0" xfId="0" applyFont="1"/>
    <xf numFmtId="0" fontId="5" fillId="0" borderId="0" xfId="0" applyFont="1" applyAlignment="1">
      <alignment horizontal="center"/>
    </xf>
    <xf numFmtId="167" fontId="3" fillId="2" borderId="0" xfId="0" applyNumberFormat="1" applyFont="1" applyFill="1" applyAlignment="1">
      <alignment horizontal="center" vertical="center"/>
    </xf>
    <xf numFmtId="0" fontId="3" fillId="0" borderId="0" xfId="0" quotePrefix="1" applyFont="1" applyAlignment="1">
      <alignment horizontal="center" vertical="center"/>
    </xf>
    <xf numFmtId="0" fontId="3" fillId="2" borderId="0" xfId="0" applyFont="1" applyFill="1" applyAlignment="1">
      <alignment horizontal="center" vertical="center"/>
    </xf>
    <xf numFmtId="0" fontId="3" fillId="2" borderId="8" xfId="0" applyFont="1" applyFill="1" applyBorder="1" applyAlignment="1">
      <alignment horizontal="center"/>
    </xf>
    <xf numFmtId="167" fontId="6" fillId="0" borderId="0" xfId="0" applyNumberFormat="1" applyFont="1" applyAlignment="1">
      <alignment horizontal="center" vertical="center"/>
    </xf>
    <xf numFmtId="0" fontId="3" fillId="2" borderId="0" xfId="0" applyFont="1" applyFill="1" applyAlignment="1">
      <alignment horizontal="center"/>
    </xf>
    <xf numFmtId="168" fontId="0" fillId="0" borderId="0" xfId="0" applyNumberFormat="1" applyAlignment="1">
      <alignment horizontal="center"/>
    </xf>
    <xf numFmtId="0" fontId="1" fillId="0" borderId="0" xfId="0" applyFont="1" applyAlignment="1">
      <alignment horizontal="center"/>
    </xf>
    <xf numFmtId="0" fontId="0" fillId="0" borderId="0" xfId="0" applyAlignment="1">
      <alignment horizontal="center"/>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DFBDA4-8243-4157-96A6-4D6167F4BA2C}">
  <dimension ref="B1:I155"/>
  <sheetViews>
    <sheetView zoomScaleNormal="100" workbookViewId="0">
      <selection activeCell="H3" sqref="H3:I4"/>
    </sheetView>
  </sheetViews>
  <sheetFormatPr defaultColWidth="9.109375" defaultRowHeight="13.8" x14ac:dyDescent="0.3"/>
  <cols>
    <col min="1" max="1" width="5.109375" style="5" customWidth="1"/>
    <col min="2" max="2" width="8.6640625" style="6" customWidth="1"/>
    <col min="3" max="3" width="3.5546875" style="6" customWidth="1"/>
    <col min="4" max="5" width="4.6640625" style="6" customWidth="1"/>
    <col min="6" max="6" width="4.6640625" style="5" customWidth="1"/>
    <col min="7" max="7" width="5.109375" style="5" customWidth="1"/>
    <col min="8" max="16384" width="9.109375" style="5"/>
  </cols>
  <sheetData>
    <row r="1" spans="2:9" ht="15.6" x14ac:dyDescent="0.3">
      <c r="B1" s="4" t="s">
        <v>5</v>
      </c>
      <c r="C1" s="4"/>
      <c r="D1" s="4"/>
      <c r="E1" s="4"/>
      <c r="F1" s="4"/>
      <c r="G1" s="4"/>
      <c r="H1" s="4"/>
      <c r="I1" s="4"/>
    </row>
    <row r="2" spans="2:9" ht="14.4" thickBot="1" x14ac:dyDescent="0.35"/>
    <row r="3" spans="2:9" ht="15" customHeight="1" x14ac:dyDescent="0.3">
      <c r="B3" s="7">
        <f>TRUNC(H3,0)</f>
        <v>18</v>
      </c>
      <c r="C3" s="8" t="s">
        <v>6</v>
      </c>
      <c r="D3" s="9">
        <f>TRUNC((H3-B3)*12)</f>
        <v>5</v>
      </c>
      <c r="E3" s="10">
        <f>(H3-B3-D3/12)*12*E4</f>
        <v>4.9999999999999982</v>
      </c>
      <c r="F3" s="11" t="s">
        <v>7</v>
      </c>
      <c r="G3" s="12" t="s">
        <v>8</v>
      </c>
      <c r="H3" s="7">
        <f>SUM(H7:I157)</f>
        <v>18.46875</v>
      </c>
      <c r="I3" s="13"/>
    </row>
    <row r="4" spans="2:9" ht="14.4" thickBot="1" x14ac:dyDescent="0.35">
      <c r="B4" s="14"/>
      <c r="C4" s="15"/>
      <c r="D4" s="15"/>
      <c r="E4" s="16">
        <v>8</v>
      </c>
      <c r="F4" s="17"/>
      <c r="G4" s="12"/>
      <c r="H4" s="14"/>
      <c r="I4" s="18"/>
    </row>
    <row r="5" spans="2:9" x14ac:dyDescent="0.3">
      <c r="B5" s="19"/>
    </row>
    <row r="6" spans="2:9" x14ac:dyDescent="0.3">
      <c r="B6" s="20" t="s">
        <v>9</v>
      </c>
      <c r="C6" s="21"/>
      <c r="D6" s="22" t="s">
        <v>10</v>
      </c>
      <c r="E6" s="22"/>
      <c r="F6" s="23"/>
      <c r="G6" s="23"/>
      <c r="H6" s="24" t="s">
        <v>11</v>
      </c>
      <c r="I6" s="24"/>
    </row>
    <row r="7" spans="2:9" ht="15.75" customHeight="1" x14ac:dyDescent="0.3">
      <c r="B7" s="25">
        <v>17</v>
      </c>
      <c r="C7" s="26" t="s">
        <v>6</v>
      </c>
      <c r="D7" s="27">
        <v>10</v>
      </c>
      <c r="E7" s="28">
        <v>1</v>
      </c>
      <c r="F7" s="5" t="s">
        <v>7</v>
      </c>
      <c r="G7" s="12" t="s">
        <v>12</v>
      </c>
      <c r="H7" s="29">
        <f>B7+(D7+(E7/E8))/12</f>
        <v>17.854166666666668</v>
      </c>
      <c r="I7" s="29"/>
    </row>
    <row r="8" spans="2:9" x14ac:dyDescent="0.3">
      <c r="B8" s="25"/>
      <c r="C8" s="12"/>
      <c r="D8" s="27"/>
      <c r="E8" s="30">
        <v>4</v>
      </c>
      <c r="G8" s="12"/>
      <c r="H8" s="29"/>
      <c r="I8" s="29"/>
    </row>
    <row r="9" spans="2:9" x14ac:dyDescent="0.3">
      <c r="B9" s="19"/>
    </row>
    <row r="10" spans="2:9" x14ac:dyDescent="0.3">
      <c r="B10" s="25">
        <v>0</v>
      </c>
      <c r="C10" s="26" t="s">
        <v>6</v>
      </c>
      <c r="D10" s="27">
        <v>7</v>
      </c>
      <c r="E10" s="28">
        <v>3</v>
      </c>
      <c r="F10" s="5" t="s">
        <v>7</v>
      </c>
      <c r="G10" s="12" t="s">
        <v>12</v>
      </c>
      <c r="H10" s="29">
        <f>B10+(D10+(E10/E11))/12</f>
        <v>0.61458333333333337</v>
      </c>
      <c r="I10" s="29"/>
    </row>
    <row r="11" spans="2:9" x14ac:dyDescent="0.3">
      <c r="B11" s="25"/>
      <c r="C11" s="12"/>
      <c r="D11" s="27"/>
      <c r="E11" s="30">
        <v>8</v>
      </c>
      <c r="G11" s="12"/>
      <c r="H11" s="29"/>
      <c r="I11" s="29"/>
    </row>
    <row r="12" spans="2:9" x14ac:dyDescent="0.3">
      <c r="B12" s="19"/>
    </row>
    <row r="13" spans="2:9" x14ac:dyDescent="0.3">
      <c r="B13" s="25">
        <v>0</v>
      </c>
      <c r="C13" s="26" t="s">
        <v>6</v>
      </c>
      <c r="D13" s="27">
        <v>0</v>
      </c>
      <c r="E13" s="28">
        <v>0</v>
      </c>
      <c r="F13" s="5" t="s">
        <v>7</v>
      </c>
      <c r="G13" s="12" t="s">
        <v>12</v>
      </c>
      <c r="H13" s="29">
        <f>B13+(D13+(E13/E14))/12</f>
        <v>0</v>
      </c>
      <c r="I13" s="29"/>
    </row>
    <row r="14" spans="2:9" x14ac:dyDescent="0.3">
      <c r="B14" s="25"/>
      <c r="C14" s="12"/>
      <c r="D14" s="27"/>
      <c r="E14" s="30">
        <v>16</v>
      </c>
      <c r="G14" s="12"/>
      <c r="H14" s="29"/>
      <c r="I14" s="29"/>
    </row>
    <row r="15" spans="2:9" x14ac:dyDescent="0.3">
      <c r="B15" s="19"/>
    </row>
    <row r="16" spans="2:9" x14ac:dyDescent="0.3">
      <c r="B16" s="25">
        <v>0</v>
      </c>
      <c r="C16" s="26" t="s">
        <v>6</v>
      </c>
      <c r="D16" s="27">
        <v>0</v>
      </c>
      <c r="E16" s="28">
        <v>0</v>
      </c>
      <c r="F16" s="5" t="s">
        <v>7</v>
      </c>
      <c r="G16" s="12" t="s">
        <v>12</v>
      </c>
      <c r="H16" s="29">
        <f>B16+(D16+(E16/E17))/12</f>
        <v>0</v>
      </c>
      <c r="I16" s="29"/>
    </row>
    <row r="17" spans="2:9" x14ac:dyDescent="0.3">
      <c r="B17" s="25"/>
      <c r="C17" s="12"/>
      <c r="D17" s="27"/>
      <c r="E17" s="30">
        <v>16</v>
      </c>
      <c r="G17" s="12"/>
      <c r="H17" s="29"/>
      <c r="I17" s="29"/>
    </row>
    <row r="18" spans="2:9" x14ac:dyDescent="0.3">
      <c r="B18" s="19"/>
    </row>
    <row r="19" spans="2:9" x14ac:dyDescent="0.3">
      <c r="B19" s="25">
        <v>0</v>
      </c>
      <c r="C19" s="26" t="s">
        <v>6</v>
      </c>
      <c r="D19" s="27">
        <v>0</v>
      </c>
      <c r="E19" s="28">
        <v>0</v>
      </c>
      <c r="F19" s="5" t="s">
        <v>7</v>
      </c>
      <c r="G19" s="12" t="s">
        <v>12</v>
      </c>
      <c r="H19" s="29">
        <f>B19+(D19+(E19/E20))/12</f>
        <v>0</v>
      </c>
      <c r="I19" s="29"/>
    </row>
    <row r="20" spans="2:9" x14ac:dyDescent="0.3">
      <c r="B20" s="25"/>
      <c r="C20" s="12"/>
      <c r="D20" s="27"/>
      <c r="E20" s="30">
        <v>16</v>
      </c>
      <c r="G20" s="12"/>
      <c r="H20" s="29"/>
      <c r="I20" s="29"/>
    </row>
    <row r="21" spans="2:9" x14ac:dyDescent="0.3">
      <c r="B21" s="19"/>
    </row>
    <row r="22" spans="2:9" x14ac:dyDescent="0.3">
      <c r="B22" s="25">
        <v>0</v>
      </c>
      <c r="C22" s="26" t="s">
        <v>6</v>
      </c>
      <c r="D22" s="27">
        <v>0</v>
      </c>
      <c r="E22" s="28">
        <v>0</v>
      </c>
      <c r="F22" s="5" t="s">
        <v>7</v>
      </c>
      <c r="G22" s="12" t="s">
        <v>12</v>
      </c>
      <c r="H22" s="29">
        <f>B22+(D22+(E22/E23))/12</f>
        <v>0</v>
      </c>
      <c r="I22" s="29"/>
    </row>
    <row r="23" spans="2:9" x14ac:dyDescent="0.3">
      <c r="B23" s="25"/>
      <c r="C23" s="12"/>
      <c r="D23" s="27"/>
      <c r="E23" s="30">
        <v>16</v>
      </c>
      <c r="G23" s="12"/>
      <c r="H23" s="29"/>
      <c r="I23" s="29"/>
    </row>
    <row r="25" spans="2:9" x14ac:dyDescent="0.3">
      <c r="B25" s="25">
        <v>0</v>
      </c>
      <c r="C25" s="26" t="s">
        <v>6</v>
      </c>
      <c r="D25" s="27">
        <v>0</v>
      </c>
      <c r="E25" s="28">
        <v>0</v>
      </c>
      <c r="F25" s="5" t="s">
        <v>7</v>
      </c>
      <c r="G25" s="12" t="s">
        <v>12</v>
      </c>
      <c r="H25" s="29">
        <f>B25+(D25+(E25/E26))/12</f>
        <v>0</v>
      </c>
      <c r="I25" s="29"/>
    </row>
    <row r="26" spans="2:9" x14ac:dyDescent="0.3">
      <c r="B26" s="25"/>
      <c r="C26" s="12"/>
      <c r="D26" s="27"/>
      <c r="E26" s="30">
        <v>16</v>
      </c>
      <c r="G26" s="12"/>
      <c r="H26" s="29"/>
      <c r="I26" s="29"/>
    </row>
    <row r="28" spans="2:9" x14ac:dyDescent="0.3">
      <c r="B28" s="25">
        <v>0</v>
      </c>
      <c r="C28" s="26" t="s">
        <v>6</v>
      </c>
      <c r="D28" s="27">
        <v>0</v>
      </c>
      <c r="E28" s="28">
        <v>0</v>
      </c>
      <c r="F28" s="5" t="s">
        <v>7</v>
      </c>
      <c r="G28" s="12" t="s">
        <v>12</v>
      </c>
      <c r="H28" s="29">
        <f>B28+(D28+(E28/E29))/12</f>
        <v>0</v>
      </c>
      <c r="I28" s="29"/>
    </row>
    <row r="29" spans="2:9" x14ac:dyDescent="0.3">
      <c r="B29" s="25"/>
      <c r="C29" s="12"/>
      <c r="D29" s="27"/>
      <c r="E29" s="30">
        <v>16</v>
      </c>
      <c r="G29" s="12"/>
      <c r="H29" s="29"/>
      <c r="I29" s="29"/>
    </row>
    <row r="31" spans="2:9" x14ac:dyDescent="0.3">
      <c r="B31" s="25">
        <v>0</v>
      </c>
      <c r="C31" s="26" t="s">
        <v>6</v>
      </c>
      <c r="D31" s="27">
        <v>0</v>
      </c>
      <c r="E31" s="28">
        <v>0</v>
      </c>
      <c r="F31" s="5" t="s">
        <v>7</v>
      </c>
      <c r="G31" s="12" t="s">
        <v>12</v>
      </c>
      <c r="H31" s="29">
        <f>B31+(D31+(E31/E32))/12</f>
        <v>0</v>
      </c>
      <c r="I31" s="29"/>
    </row>
    <row r="32" spans="2:9" x14ac:dyDescent="0.3">
      <c r="B32" s="25"/>
      <c r="C32" s="12"/>
      <c r="D32" s="27"/>
      <c r="E32" s="30">
        <v>16</v>
      </c>
      <c r="G32" s="12"/>
      <c r="H32" s="29"/>
      <c r="I32" s="29"/>
    </row>
    <row r="34" spans="2:9" x14ac:dyDescent="0.3">
      <c r="B34" s="25">
        <v>0</v>
      </c>
      <c r="C34" s="26" t="s">
        <v>6</v>
      </c>
      <c r="D34" s="27">
        <v>0</v>
      </c>
      <c r="E34" s="28">
        <v>0</v>
      </c>
      <c r="F34" s="5" t="s">
        <v>7</v>
      </c>
      <c r="G34" s="12" t="s">
        <v>12</v>
      </c>
      <c r="H34" s="29">
        <f>B34+(D34+(E34/E35))/12</f>
        <v>0</v>
      </c>
      <c r="I34" s="29"/>
    </row>
    <row r="35" spans="2:9" x14ac:dyDescent="0.3">
      <c r="B35" s="25"/>
      <c r="C35" s="12"/>
      <c r="D35" s="27"/>
      <c r="E35" s="30">
        <v>16</v>
      </c>
      <c r="G35" s="12"/>
      <c r="H35" s="29"/>
      <c r="I35" s="29"/>
    </row>
    <row r="37" spans="2:9" x14ac:dyDescent="0.3">
      <c r="B37" s="25">
        <v>0</v>
      </c>
      <c r="C37" s="26" t="s">
        <v>6</v>
      </c>
      <c r="D37" s="27">
        <v>0</v>
      </c>
      <c r="E37" s="28">
        <v>0</v>
      </c>
      <c r="F37" s="5" t="s">
        <v>7</v>
      </c>
      <c r="G37" s="12" t="s">
        <v>12</v>
      </c>
      <c r="H37" s="29">
        <f>B37+(D37+(E37/E38))/12</f>
        <v>0</v>
      </c>
      <c r="I37" s="29"/>
    </row>
    <row r="38" spans="2:9" x14ac:dyDescent="0.3">
      <c r="B38" s="25"/>
      <c r="C38" s="12"/>
      <c r="D38" s="27"/>
      <c r="E38" s="30">
        <v>16</v>
      </c>
      <c r="G38" s="12"/>
      <c r="H38" s="29"/>
      <c r="I38" s="29"/>
    </row>
    <row r="40" spans="2:9" x14ac:dyDescent="0.3">
      <c r="B40" s="25">
        <v>0</v>
      </c>
      <c r="C40" s="26" t="s">
        <v>6</v>
      </c>
      <c r="D40" s="27">
        <v>0</v>
      </c>
      <c r="E40" s="28">
        <v>0</v>
      </c>
      <c r="F40" s="5" t="s">
        <v>7</v>
      </c>
      <c r="G40" s="12" t="s">
        <v>12</v>
      </c>
      <c r="H40" s="29">
        <f>B40+(D40+(E40/E41))/12</f>
        <v>0</v>
      </c>
      <c r="I40" s="29"/>
    </row>
    <row r="41" spans="2:9" x14ac:dyDescent="0.3">
      <c r="B41" s="25"/>
      <c r="C41" s="12"/>
      <c r="D41" s="27"/>
      <c r="E41" s="30">
        <v>16</v>
      </c>
      <c r="G41" s="12"/>
      <c r="H41" s="29"/>
      <c r="I41" s="29"/>
    </row>
    <row r="43" spans="2:9" x14ac:dyDescent="0.3">
      <c r="B43" s="25">
        <v>0</v>
      </c>
      <c r="C43" s="26" t="s">
        <v>6</v>
      </c>
      <c r="D43" s="27">
        <v>0</v>
      </c>
      <c r="E43" s="28">
        <v>0</v>
      </c>
      <c r="F43" s="5" t="s">
        <v>7</v>
      </c>
      <c r="G43" s="12" t="s">
        <v>12</v>
      </c>
      <c r="H43" s="29">
        <f>B43+(D43+(E43/E44))/12</f>
        <v>0</v>
      </c>
      <c r="I43" s="29"/>
    </row>
    <row r="44" spans="2:9" x14ac:dyDescent="0.3">
      <c r="B44" s="25"/>
      <c r="C44" s="12"/>
      <c r="D44" s="27"/>
      <c r="E44" s="30">
        <v>16</v>
      </c>
      <c r="G44" s="12"/>
      <c r="H44" s="29"/>
      <c r="I44" s="29"/>
    </row>
    <row r="46" spans="2:9" x14ac:dyDescent="0.3">
      <c r="B46" s="25">
        <v>0</v>
      </c>
      <c r="C46" s="26" t="s">
        <v>6</v>
      </c>
      <c r="D46" s="27">
        <v>0</v>
      </c>
      <c r="E46" s="28">
        <v>0</v>
      </c>
      <c r="F46" s="5" t="s">
        <v>7</v>
      </c>
      <c r="G46" s="12" t="s">
        <v>12</v>
      </c>
      <c r="H46" s="29">
        <f>B46+(D46+(E46/E47))/12</f>
        <v>0</v>
      </c>
      <c r="I46" s="29"/>
    </row>
    <row r="47" spans="2:9" x14ac:dyDescent="0.3">
      <c r="B47" s="25"/>
      <c r="C47" s="12"/>
      <c r="D47" s="27"/>
      <c r="E47" s="30">
        <v>16</v>
      </c>
      <c r="G47" s="12"/>
      <c r="H47" s="29"/>
      <c r="I47" s="29"/>
    </row>
    <row r="49" spans="2:9" x14ac:dyDescent="0.3">
      <c r="B49" s="25">
        <v>0</v>
      </c>
      <c r="C49" s="26" t="s">
        <v>6</v>
      </c>
      <c r="D49" s="27">
        <v>0</v>
      </c>
      <c r="E49" s="28">
        <v>0</v>
      </c>
      <c r="F49" s="5" t="s">
        <v>7</v>
      </c>
      <c r="G49" s="12" t="s">
        <v>12</v>
      </c>
      <c r="H49" s="29">
        <f>B49+(D49+(E49/E50))/12</f>
        <v>0</v>
      </c>
      <c r="I49" s="29"/>
    </row>
    <row r="50" spans="2:9" x14ac:dyDescent="0.3">
      <c r="B50" s="25"/>
      <c r="C50" s="12"/>
      <c r="D50" s="27"/>
      <c r="E50" s="30">
        <v>16</v>
      </c>
      <c r="G50" s="12"/>
      <c r="H50" s="29"/>
      <c r="I50" s="29"/>
    </row>
    <row r="52" spans="2:9" x14ac:dyDescent="0.3">
      <c r="B52" s="25">
        <v>0</v>
      </c>
      <c r="C52" s="26" t="s">
        <v>6</v>
      </c>
      <c r="D52" s="27">
        <v>0</v>
      </c>
      <c r="E52" s="28">
        <v>0</v>
      </c>
      <c r="F52" s="5" t="s">
        <v>7</v>
      </c>
      <c r="G52" s="12" t="s">
        <v>12</v>
      </c>
      <c r="H52" s="29">
        <f>B52+(D52+(E52/E53))/12</f>
        <v>0</v>
      </c>
      <c r="I52" s="29"/>
    </row>
    <row r="53" spans="2:9" x14ac:dyDescent="0.3">
      <c r="B53" s="25"/>
      <c r="C53" s="12"/>
      <c r="D53" s="27"/>
      <c r="E53" s="30">
        <v>16</v>
      </c>
      <c r="G53" s="12"/>
      <c r="H53" s="29"/>
      <c r="I53" s="29"/>
    </row>
    <row r="55" spans="2:9" x14ac:dyDescent="0.3">
      <c r="B55" s="25">
        <v>0</v>
      </c>
      <c r="C55" s="26" t="s">
        <v>6</v>
      </c>
      <c r="D55" s="27">
        <v>0</v>
      </c>
      <c r="E55" s="28">
        <v>0</v>
      </c>
      <c r="F55" s="5" t="s">
        <v>7</v>
      </c>
      <c r="G55" s="12" t="s">
        <v>12</v>
      </c>
      <c r="H55" s="29">
        <f>B55+(D55+(E55/E56))/12</f>
        <v>0</v>
      </c>
      <c r="I55" s="29"/>
    </row>
    <row r="56" spans="2:9" x14ac:dyDescent="0.3">
      <c r="B56" s="25"/>
      <c r="C56" s="12"/>
      <c r="D56" s="27"/>
      <c r="E56" s="30">
        <v>16</v>
      </c>
      <c r="G56" s="12"/>
      <c r="H56" s="29"/>
      <c r="I56" s="29"/>
    </row>
    <row r="58" spans="2:9" x14ac:dyDescent="0.3">
      <c r="B58" s="25">
        <v>0</v>
      </c>
      <c r="C58" s="26" t="s">
        <v>6</v>
      </c>
      <c r="D58" s="27">
        <v>0</v>
      </c>
      <c r="E58" s="28">
        <v>0</v>
      </c>
      <c r="F58" s="5" t="s">
        <v>7</v>
      </c>
      <c r="G58" s="12" t="s">
        <v>12</v>
      </c>
      <c r="H58" s="29">
        <f>B58+(D58+(E58/E59))/12</f>
        <v>0</v>
      </c>
      <c r="I58" s="29"/>
    </row>
    <row r="59" spans="2:9" x14ac:dyDescent="0.3">
      <c r="B59" s="25"/>
      <c r="C59" s="12"/>
      <c r="D59" s="27"/>
      <c r="E59" s="30">
        <v>16</v>
      </c>
      <c r="G59" s="12"/>
      <c r="H59" s="29"/>
      <c r="I59" s="29"/>
    </row>
    <row r="61" spans="2:9" x14ac:dyDescent="0.3">
      <c r="B61" s="25">
        <v>0</v>
      </c>
      <c r="C61" s="26" t="s">
        <v>6</v>
      </c>
      <c r="D61" s="27">
        <v>0</v>
      </c>
      <c r="E61" s="28">
        <v>0</v>
      </c>
      <c r="F61" s="5" t="s">
        <v>7</v>
      </c>
      <c r="G61" s="12" t="s">
        <v>12</v>
      </c>
      <c r="H61" s="29">
        <f>B61+(D61+(E61/E62))/12</f>
        <v>0</v>
      </c>
      <c r="I61" s="29"/>
    </row>
    <row r="62" spans="2:9" x14ac:dyDescent="0.3">
      <c r="B62" s="25"/>
      <c r="C62" s="12"/>
      <c r="D62" s="27"/>
      <c r="E62" s="30">
        <v>16</v>
      </c>
      <c r="G62" s="12"/>
      <c r="H62" s="29"/>
      <c r="I62" s="29"/>
    </row>
    <row r="64" spans="2:9" x14ac:dyDescent="0.3">
      <c r="B64" s="25">
        <v>0</v>
      </c>
      <c r="C64" s="26" t="s">
        <v>6</v>
      </c>
      <c r="D64" s="27">
        <v>0</v>
      </c>
      <c r="E64" s="28">
        <v>0</v>
      </c>
      <c r="F64" s="5" t="s">
        <v>7</v>
      </c>
      <c r="G64" s="12" t="s">
        <v>12</v>
      </c>
      <c r="H64" s="29">
        <f>B64+(D64+(E64/E65))/12</f>
        <v>0</v>
      </c>
      <c r="I64" s="29"/>
    </row>
    <row r="65" spans="2:9" x14ac:dyDescent="0.3">
      <c r="B65" s="25"/>
      <c r="C65" s="12"/>
      <c r="D65" s="27"/>
      <c r="E65" s="30">
        <v>16</v>
      </c>
      <c r="G65" s="12"/>
      <c r="H65" s="29"/>
      <c r="I65" s="29"/>
    </row>
    <row r="67" spans="2:9" x14ac:dyDescent="0.3">
      <c r="B67" s="25">
        <v>0</v>
      </c>
      <c r="C67" s="26" t="s">
        <v>6</v>
      </c>
      <c r="D67" s="27">
        <v>0</v>
      </c>
      <c r="E67" s="28">
        <v>0</v>
      </c>
      <c r="F67" s="5" t="s">
        <v>7</v>
      </c>
      <c r="G67" s="12" t="s">
        <v>12</v>
      </c>
      <c r="H67" s="29">
        <f>B67+(D67+(E67/E68))/12</f>
        <v>0</v>
      </c>
      <c r="I67" s="29"/>
    </row>
    <row r="68" spans="2:9" x14ac:dyDescent="0.3">
      <c r="B68" s="25"/>
      <c r="C68" s="12"/>
      <c r="D68" s="27"/>
      <c r="E68" s="30">
        <v>16</v>
      </c>
      <c r="G68" s="12"/>
      <c r="H68" s="29"/>
      <c r="I68" s="29"/>
    </row>
    <row r="70" spans="2:9" x14ac:dyDescent="0.3">
      <c r="B70" s="25">
        <v>0</v>
      </c>
      <c r="C70" s="26" t="s">
        <v>6</v>
      </c>
      <c r="D70" s="27">
        <v>0</v>
      </c>
      <c r="E70" s="28">
        <v>0</v>
      </c>
      <c r="F70" s="5" t="s">
        <v>7</v>
      </c>
      <c r="G70" s="12" t="s">
        <v>12</v>
      </c>
      <c r="H70" s="29">
        <f>B70+(D70+(E70/E71))/12</f>
        <v>0</v>
      </c>
      <c r="I70" s="29"/>
    </row>
    <row r="71" spans="2:9" x14ac:dyDescent="0.3">
      <c r="B71" s="25"/>
      <c r="C71" s="12"/>
      <c r="D71" s="27"/>
      <c r="E71" s="30">
        <v>16</v>
      </c>
      <c r="G71" s="12"/>
      <c r="H71" s="29"/>
      <c r="I71" s="29"/>
    </row>
    <row r="73" spans="2:9" x14ac:dyDescent="0.3">
      <c r="B73" s="25">
        <v>0</v>
      </c>
      <c r="C73" s="26" t="s">
        <v>6</v>
      </c>
      <c r="D73" s="27">
        <v>0</v>
      </c>
      <c r="E73" s="28">
        <v>0</v>
      </c>
      <c r="F73" s="5" t="s">
        <v>7</v>
      </c>
      <c r="G73" s="12" t="s">
        <v>12</v>
      </c>
      <c r="H73" s="29">
        <f>B73+(D73+(E73/E74))/12</f>
        <v>0</v>
      </c>
      <c r="I73" s="29"/>
    </row>
    <row r="74" spans="2:9" x14ac:dyDescent="0.3">
      <c r="B74" s="25"/>
      <c r="C74" s="12"/>
      <c r="D74" s="27"/>
      <c r="E74" s="30">
        <v>16</v>
      </c>
      <c r="G74" s="12"/>
      <c r="H74" s="29"/>
      <c r="I74" s="29"/>
    </row>
    <row r="76" spans="2:9" x14ac:dyDescent="0.3">
      <c r="B76" s="25">
        <v>0</v>
      </c>
      <c r="C76" s="26" t="s">
        <v>6</v>
      </c>
      <c r="D76" s="27">
        <v>0</v>
      </c>
      <c r="E76" s="28">
        <v>0</v>
      </c>
      <c r="F76" s="5" t="s">
        <v>7</v>
      </c>
      <c r="G76" s="12" t="s">
        <v>12</v>
      </c>
      <c r="H76" s="29">
        <f>B76+(D76+(E76/E77))/12</f>
        <v>0</v>
      </c>
      <c r="I76" s="29"/>
    </row>
    <row r="77" spans="2:9" x14ac:dyDescent="0.3">
      <c r="B77" s="25"/>
      <c r="C77" s="12"/>
      <c r="D77" s="27"/>
      <c r="E77" s="30">
        <v>16</v>
      </c>
      <c r="G77" s="12"/>
      <c r="H77" s="29"/>
      <c r="I77" s="29"/>
    </row>
    <row r="79" spans="2:9" x14ac:dyDescent="0.3">
      <c r="B79" s="25">
        <v>0</v>
      </c>
      <c r="C79" s="26" t="s">
        <v>6</v>
      </c>
      <c r="D79" s="27">
        <v>0</v>
      </c>
      <c r="E79" s="28">
        <v>0</v>
      </c>
      <c r="F79" s="5" t="s">
        <v>7</v>
      </c>
      <c r="G79" s="12" t="s">
        <v>12</v>
      </c>
      <c r="H79" s="29">
        <f>B79+(D79+(E79/E80))/12</f>
        <v>0</v>
      </c>
      <c r="I79" s="29"/>
    </row>
    <row r="80" spans="2:9" x14ac:dyDescent="0.3">
      <c r="B80" s="25"/>
      <c r="C80" s="12"/>
      <c r="D80" s="27"/>
      <c r="E80" s="30">
        <v>16</v>
      </c>
      <c r="G80" s="12"/>
      <c r="H80" s="29"/>
      <c r="I80" s="29"/>
    </row>
    <row r="82" spans="2:9" x14ac:dyDescent="0.3">
      <c r="B82" s="25">
        <v>0</v>
      </c>
      <c r="C82" s="26" t="s">
        <v>6</v>
      </c>
      <c r="D82" s="27">
        <v>0</v>
      </c>
      <c r="E82" s="28">
        <v>0</v>
      </c>
      <c r="F82" s="5" t="s">
        <v>7</v>
      </c>
      <c r="G82" s="12" t="s">
        <v>12</v>
      </c>
      <c r="H82" s="29">
        <f>B82+(D82+(E82/E83))/12</f>
        <v>0</v>
      </c>
      <c r="I82" s="29"/>
    </row>
    <row r="83" spans="2:9" x14ac:dyDescent="0.3">
      <c r="B83" s="25"/>
      <c r="C83" s="12"/>
      <c r="D83" s="27"/>
      <c r="E83" s="30">
        <v>16</v>
      </c>
      <c r="G83" s="12"/>
      <c r="H83" s="29"/>
      <c r="I83" s="29"/>
    </row>
    <row r="85" spans="2:9" x14ac:dyDescent="0.3">
      <c r="B85" s="25">
        <v>0</v>
      </c>
      <c r="C85" s="26" t="s">
        <v>6</v>
      </c>
      <c r="D85" s="27">
        <v>0</v>
      </c>
      <c r="E85" s="28">
        <v>0</v>
      </c>
      <c r="F85" s="5" t="s">
        <v>7</v>
      </c>
      <c r="G85" s="12" t="s">
        <v>12</v>
      </c>
      <c r="H85" s="29">
        <f>B85+(D85+(E85/E86))/12</f>
        <v>0</v>
      </c>
      <c r="I85" s="29"/>
    </row>
    <row r="86" spans="2:9" x14ac:dyDescent="0.3">
      <c r="B86" s="25"/>
      <c r="C86" s="12"/>
      <c r="D86" s="27"/>
      <c r="E86" s="30">
        <v>16</v>
      </c>
      <c r="G86" s="12"/>
      <c r="H86" s="29"/>
      <c r="I86" s="29"/>
    </row>
    <row r="88" spans="2:9" x14ac:dyDescent="0.3">
      <c r="B88" s="25">
        <v>0</v>
      </c>
      <c r="C88" s="26" t="s">
        <v>6</v>
      </c>
      <c r="D88" s="27">
        <v>0</v>
      </c>
      <c r="E88" s="28">
        <v>0</v>
      </c>
      <c r="F88" s="5" t="s">
        <v>7</v>
      </c>
      <c r="G88" s="12" t="s">
        <v>12</v>
      </c>
      <c r="H88" s="29">
        <f>B88+(D88+(E88/E89))/12</f>
        <v>0</v>
      </c>
      <c r="I88" s="29"/>
    </row>
    <row r="89" spans="2:9" x14ac:dyDescent="0.3">
      <c r="B89" s="25"/>
      <c r="C89" s="12"/>
      <c r="D89" s="27"/>
      <c r="E89" s="30">
        <v>16</v>
      </c>
      <c r="G89" s="12"/>
      <c r="H89" s="29"/>
      <c r="I89" s="29"/>
    </row>
    <row r="91" spans="2:9" x14ac:dyDescent="0.3">
      <c r="B91" s="25">
        <v>0</v>
      </c>
      <c r="C91" s="26" t="s">
        <v>6</v>
      </c>
      <c r="D91" s="27">
        <v>0</v>
      </c>
      <c r="E91" s="28">
        <v>0</v>
      </c>
      <c r="F91" s="5" t="s">
        <v>7</v>
      </c>
      <c r="G91" s="12" t="s">
        <v>12</v>
      </c>
      <c r="H91" s="29">
        <f>B91+(D91+(E91/E92))/12</f>
        <v>0</v>
      </c>
      <c r="I91" s="29"/>
    </row>
    <row r="92" spans="2:9" x14ac:dyDescent="0.3">
      <c r="B92" s="25"/>
      <c r="C92" s="12"/>
      <c r="D92" s="27"/>
      <c r="E92" s="30">
        <v>16</v>
      </c>
      <c r="G92" s="12"/>
      <c r="H92" s="29"/>
      <c r="I92" s="29"/>
    </row>
    <row r="94" spans="2:9" x14ac:dyDescent="0.3">
      <c r="B94" s="25">
        <v>0</v>
      </c>
      <c r="C94" s="26" t="s">
        <v>6</v>
      </c>
      <c r="D94" s="27">
        <v>0</v>
      </c>
      <c r="E94" s="28">
        <v>0</v>
      </c>
      <c r="F94" s="5" t="s">
        <v>7</v>
      </c>
      <c r="G94" s="12" t="s">
        <v>12</v>
      </c>
      <c r="H94" s="29">
        <f>B94+(D94+(E94/E95))/12</f>
        <v>0</v>
      </c>
      <c r="I94" s="29"/>
    </row>
    <row r="95" spans="2:9" x14ac:dyDescent="0.3">
      <c r="B95" s="25"/>
      <c r="C95" s="12"/>
      <c r="D95" s="27"/>
      <c r="E95" s="30">
        <v>16</v>
      </c>
      <c r="G95" s="12"/>
      <c r="H95" s="29"/>
      <c r="I95" s="29"/>
    </row>
    <row r="97" spans="2:9" x14ac:dyDescent="0.3">
      <c r="B97" s="25">
        <v>0</v>
      </c>
      <c r="C97" s="26" t="s">
        <v>6</v>
      </c>
      <c r="D97" s="27">
        <v>0</v>
      </c>
      <c r="E97" s="28">
        <v>0</v>
      </c>
      <c r="F97" s="5" t="s">
        <v>7</v>
      </c>
      <c r="G97" s="12" t="s">
        <v>12</v>
      </c>
      <c r="H97" s="29">
        <f>B97+(D97+(E97/E98))/12</f>
        <v>0</v>
      </c>
      <c r="I97" s="29"/>
    </row>
    <row r="98" spans="2:9" x14ac:dyDescent="0.3">
      <c r="B98" s="25"/>
      <c r="C98" s="12"/>
      <c r="D98" s="27"/>
      <c r="E98" s="30">
        <v>16</v>
      </c>
      <c r="G98" s="12"/>
      <c r="H98" s="29"/>
      <c r="I98" s="29"/>
    </row>
    <row r="100" spans="2:9" x14ac:dyDescent="0.3">
      <c r="B100" s="25">
        <v>0</v>
      </c>
      <c r="C100" s="26" t="s">
        <v>6</v>
      </c>
      <c r="D100" s="27">
        <v>0</v>
      </c>
      <c r="E100" s="28">
        <v>0</v>
      </c>
      <c r="F100" s="5" t="s">
        <v>7</v>
      </c>
      <c r="G100" s="12" t="s">
        <v>12</v>
      </c>
      <c r="H100" s="29">
        <f>B100+(D100+(E100/E101))/12</f>
        <v>0</v>
      </c>
      <c r="I100" s="29"/>
    </row>
    <row r="101" spans="2:9" x14ac:dyDescent="0.3">
      <c r="B101" s="25"/>
      <c r="C101" s="12"/>
      <c r="D101" s="27"/>
      <c r="E101" s="30">
        <v>16</v>
      </c>
      <c r="G101" s="12"/>
      <c r="H101" s="29"/>
      <c r="I101" s="29"/>
    </row>
    <row r="103" spans="2:9" x14ac:dyDescent="0.3">
      <c r="B103" s="25">
        <v>0</v>
      </c>
      <c r="C103" s="26" t="s">
        <v>6</v>
      </c>
      <c r="D103" s="27">
        <v>0</v>
      </c>
      <c r="E103" s="28">
        <v>0</v>
      </c>
      <c r="F103" s="5" t="s">
        <v>7</v>
      </c>
      <c r="G103" s="12" t="s">
        <v>12</v>
      </c>
      <c r="H103" s="29">
        <f>B103+(D103+(E103/E104))/12</f>
        <v>0</v>
      </c>
      <c r="I103" s="29"/>
    </row>
    <row r="104" spans="2:9" x14ac:dyDescent="0.3">
      <c r="B104" s="25"/>
      <c r="C104" s="12"/>
      <c r="D104" s="27"/>
      <c r="E104" s="30">
        <v>16</v>
      </c>
      <c r="G104" s="12"/>
      <c r="H104" s="29"/>
      <c r="I104" s="29"/>
    </row>
    <row r="106" spans="2:9" x14ac:dyDescent="0.3">
      <c r="B106" s="25">
        <v>0</v>
      </c>
      <c r="C106" s="26" t="s">
        <v>6</v>
      </c>
      <c r="D106" s="27">
        <v>0</v>
      </c>
      <c r="E106" s="28">
        <v>0</v>
      </c>
      <c r="F106" s="5" t="s">
        <v>7</v>
      </c>
      <c r="G106" s="12" t="s">
        <v>12</v>
      </c>
      <c r="H106" s="29">
        <f>B106+(D106+(E106/E107))/12</f>
        <v>0</v>
      </c>
      <c r="I106" s="29"/>
    </row>
    <row r="107" spans="2:9" x14ac:dyDescent="0.3">
      <c r="B107" s="25"/>
      <c r="C107" s="12"/>
      <c r="D107" s="27"/>
      <c r="E107" s="30">
        <v>16</v>
      </c>
      <c r="G107" s="12"/>
      <c r="H107" s="29"/>
      <c r="I107" s="29"/>
    </row>
    <row r="109" spans="2:9" x14ac:dyDescent="0.3">
      <c r="B109" s="25">
        <v>0</v>
      </c>
      <c r="C109" s="26" t="s">
        <v>6</v>
      </c>
      <c r="D109" s="27">
        <v>0</v>
      </c>
      <c r="E109" s="28">
        <v>0</v>
      </c>
      <c r="F109" s="5" t="s">
        <v>7</v>
      </c>
      <c r="G109" s="12" t="s">
        <v>12</v>
      </c>
      <c r="H109" s="29">
        <f>B109+(D109+(E109/E110))/12</f>
        <v>0</v>
      </c>
      <c r="I109" s="29"/>
    </row>
    <row r="110" spans="2:9" x14ac:dyDescent="0.3">
      <c r="B110" s="25"/>
      <c r="C110" s="12"/>
      <c r="D110" s="27"/>
      <c r="E110" s="30">
        <v>16</v>
      </c>
      <c r="G110" s="12"/>
      <c r="H110" s="29"/>
      <c r="I110" s="29"/>
    </row>
    <row r="112" spans="2:9" x14ac:dyDescent="0.3">
      <c r="B112" s="25">
        <v>0</v>
      </c>
      <c r="C112" s="26" t="s">
        <v>6</v>
      </c>
      <c r="D112" s="27">
        <v>0</v>
      </c>
      <c r="E112" s="28">
        <v>0</v>
      </c>
      <c r="F112" s="5" t="s">
        <v>7</v>
      </c>
      <c r="G112" s="12" t="s">
        <v>12</v>
      </c>
      <c r="H112" s="29">
        <f>B112+(D112+(E112/E113))/12</f>
        <v>0</v>
      </c>
      <c r="I112" s="29"/>
    </row>
    <row r="113" spans="2:9" x14ac:dyDescent="0.3">
      <c r="B113" s="25"/>
      <c r="C113" s="12"/>
      <c r="D113" s="27"/>
      <c r="E113" s="30">
        <v>16</v>
      </c>
      <c r="G113" s="12"/>
      <c r="H113" s="29"/>
      <c r="I113" s="29"/>
    </row>
    <row r="115" spans="2:9" x14ac:dyDescent="0.3">
      <c r="B115" s="25">
        <v>0</v>
      </c>
      <c r="C115" s="26" t="s">
        <v>6</v>
      </c>
      <c r="D115" s="27">
        <v>0</v>
      </c>
      <c r="E115" s="28">
        <v>0</v>
      </c>
      <c r="F115" s="5" t="s">
        <v>7</v>
      </c>
      <c r="G115" s="12" t="s">
        <v>12</v>
      </c>
      <c r="H115" s="29">
        <f>B115+(D115+(E115/E116))/12</f>
        <v>0</v>
      </c>
      <c r="I115" s="29"/>
    </row>
    <row r="116" spans="2:9" x14ac:dyDescent="0.3">
      <c r="B116" s="25"/>
      <c r="C116" s="12"/>
      <c r="D116" s="27"/>
      <c r="E116" s="30">
        <v>16</v>
      </c>
      <c r="G116" s="12"/>
      <c r="H116" s="29"/>
      <c r="I116" s="29"/>
    </row>
    <row r="118" spans="2:9" x14ac:dyDescent="0.3">
      <c r="B118" s="25">
        <v>0</v>
      </c>
      <c r="C118" s="26" t="s">
        <v>6</v>
      </c>
      <c r="D118" s="27">
        <v>0</v>
      </c>
      <c r="E118" s="28">
        <v>0</v>
      </c>
      <c r="F118" s="5" t="s">
        <v>7</v>
      </c>
      <c r="G118" s="12" t="s">
        <v>12</v>
      </c>
      <c r="H118" s="29">
        <f>B118+(D118+(E118/E119))/12</f>
        <v>0</v>
      </c>
      <c r="I118" s="29"/>
    </row>
    <row r="119" spans="2:9" x14ac:dyDescent="0.3">
      <c r="B119" s="25"/>
      <c r="C119" s="12"/>
      <c r="D119" s="27"/>
      <c r="E119" s="30">
        <v>16</v>
      </c>
      <c r="G119" s="12"/>
      <c r="H119" s="29"/>
      <c r="I119" s="29"/>
    </row>
    <row r="121" spans="2:9" x14ac:dyDescent="0.3">
      <c r="B121" s="25">
        <v>0</v>
      </c>
      <c r="C121" s="26" t="s">
        <v>6</v>
      </c>
      <c r="D121" s="27">
        <v>0</v>
      </c>
      <c r="E121" s="28">
        <v>0</v>
      </c>
      <c r="F121" s="5" t="s">
        <v>7</v>
      </c>
      <c r="G121" s="12" t="s">
        <v>12</v>
      </c>
      <c r="H121" s="29">
        <f>B121+(D121+(E121/E122))/12</f>
        <v>0</v>
      </c>
      <c r="I121" s="29"/>
    </row>
    <row r="122" spans="2:9" x14ac:dyDescent="0.3">
      <c r="B122" s="25"/>
      <c r="C122" s="12"/>
      <c r="D122" s="27"/>
      <c r="E122" s="30">
        <v>16</v>
      </c>
      <c r="G122" s="12"/>
      <c r="H122" s="29"/>
      <c r="I122" s="29"/>
    </row>
    <row r="124" spans="2:9" x14ac:dyDescent="0.3">
      <c r="B124" s="25">
        <v>0</v>
      </c>
      <c r="C124" s="26" t="s">
        <v>6</v>
      </c>
      <c r="D124" s="27">
        <v>0</v>
      </c>
      <c r="E124" s="28">
        <v>0</v>
      </c>
      <c r="F124" s="5" t="s">
        <v>7</v>
      </c>
      <c r="G124" s="12" t="s">
        <v>12</v>
      </c>
      <c r="H124" s="29">
        <f>B124+(D124+(E124/E125))/12</f>
        <v>0</v>
      </c>
      <c r="I124" s="29"/>
    </row>
    <row r="125" spans="2:9" x14ac:dyDescent="0.3">
      <c r="B125" s="25"/>
      <c r="C125" s="12"/>
      <c r="D125" s="27"/>
      <c r="E125" s="30">
        <v>16</v>
      </c>
      <c r="G125" s="12"/>
      <c r="H125" s="29"/>
      <c r="I125" s="29"/>
    </row>
    <row r="127" spans="2:9" x14ac:dyDescent="0.3">
      <c r="B127" s="25">
        <v>0</v>
      </c>
      <c r="C127" s="26" t="s">
        <v>6</v>
      </c>
      <c r="D127" s="27">
        <v>0</v>
      </c>
      <c r="E127" s="28">
        <v>0</v>
      </c>
      <c r="F127" s="5" t="s">
        <v>7</v>
      </c>
      <c r="G127" s="12" t="s">
        <v>12</v>
      </c>
      <c r="H127" s="29">
        <f>B127+(D127+(E127/E128))/12</f>
        <v>0</v>
      </c>
      <c r="I127" s="29"/>
    </row>
    <row r="128" spans="2:9" x14ac:dyDescent="0.3">
      <c r="B128" s="25"/>
      <c r="C128" s="12"/>
      <c r="D128" s="27"/>
      <c r="E128" s="30">
        <v>16</v>
      </c>
      <c r="G128" s="12"/>
      <c r="H128" s="29"/>
      <c r="I128" s="29"/>
    </row>
    <row r="130" spans="2:9" x14ac:dyDescent="0.3">
      <c r="B130" s="25">
        <v>0</v>
      </c>
      <c r="C130" s="26" t="s">
        <v>6</v>
      </c>
      <c r="D130" s="27">
        <v>0</v>
      </c>
      <c r="E130" s="28">
        <v>0</v>
      </c>
      <c r="F130" s="5" t="s">
        <v>7</v>
      </c>
      <c r="G130" s="12" t="s">
        <v>12</v>
      </c>
      <c r="H130" s="29">
        <f>B130+(D130+(E130/E131))/12</f>
        <v>0</v>
      </c>
      <c r="I130" s="29"/>
    </row>
    <row r="131" spans="2:9" x14ac:dyDescent="0.3">
      <c r="B131" s="25"/>
      <c r="C131" s="12"/>
      <c r="D131" s="27"/>
      <c r="E131" s="30">
        <v>16</v>
      </c>
      <c r="G131" s="12"/>
      <c r="H131" s="29"/>
      <c r="I131" s="29"/>
    </row>
    <row r="133" spans="2:9" x14ac:dyDescent="0.3">
      <c r="B133" s="25">
        <v>0</v>
      </c>
      <c r="C133" s="26" t="s">
        <v>6</v>
      </c>
      <c r="D133" s="27">
        <v>0</v>
      </c>
      <c r="E133" s="28">
        <v>0</v>
      </c>
      <c r="F133" s="5" t="s">
        <v>7</v>
      </c>
      <c r="G133" s="12" t="s">
        <v>12</v>
      </c>
      <c r="H133" s="29">
        <f>B133+(D133+(E133/E134))/12</f>
        <v>0</v>
      </c>
      <c r="I133" s="29"/>
    </row>
    <row r="134" spans="2:9" x14ac:dyDescent="0.3">
      <c r="B134" s="25"/>
      <c r="C134" s="12"/>
      <c r="D134" s="27"/>
      <c r="E134" s="30">
        <v>16</v>
      </c>
      <c r="G134" s="12"/>
      <c r="H134" s="29"/>
      <c r="I134" s="29"/>
    </row>
    <row r="136" spans="2:9" x14ac:dyDescent="0.3">
      <c r="B136" s="25">
        <v>0</v>
      </c>
      <c r="C136" s="26" t="s">
        <v>6</v>
      </c>
      <c r="D136" s="27">
        <v>0</v>
      </c>
      <c r="E136" s="28">
        <v>0</v>
      </c>
      <c r="F136" s="5" t="s">
        <v>7</v>
      </c>
      <c r="G136" s="12" t="s">
        <v>12</v>
      </c>
      <c r="H136" s="29">
        <f>B136+(D136+(E136/E137))/12</f>
        <v>0</v>
      </c>
      <c r="I136" s="29"/>
    </row>
    <row r="137" spans="2:9" x14ac:dyDescent="0.3">
      <c r="B137" s="25"/>
      <c r="C137" s="12"/>
      <c r="D137" s="27"/>
      <c r="E137" s="30">
        <v>16</v>
      </c>
      <c r="G137" s="12"/>
      <c r="H137" s="29"/>
      <c r="I137" s="29"/>
    </row>
    <row r="139" spans="2:9" x14ac:dyDescent="0.3">
      <c r="B139" s="25">
        <v>0</v>
      </c>
      <c r="C139" s="26" t="s">
        <v>6</v>
      </c>
      <c r="D139" s="27">
        <v>0</v>
      </c>
      <c r="E139" s="28">
        <v>0</v>
      </c>
      <c r="F139" s="5" t="s">
        <v>7</v>
      </c>
      <c r="G139" s="12" t="s">
        <v>12</v>
      </c>
      <c r="H139" s="29">
        <f>B139+(D139+(E139/E140))/12</f>
        <v>0</v>
      </c>
      <c r="I139" s="29"/>
    </row>
    <row r="140" spans="2:9" x14ac:dyDescent="0.3">
      <c r="B140" s="25"/>
      <c r="C140" s="12"/>
      <c r="D140" s="27"/>
      <c r="E140" s="30">
        <v>16</v>
      </c>
      <c r="G140" s="12"/>
      <c r="H140" s="29"/>
      <c r="I140" s="29"/>
    </row>
    <row r="142" spans="2:9" x14ac:dyDescent="0.3">
      <c r="B142" s="25">
        <v>0</v>
      </c>
      <c r="C142" s="26" t="s">
        <v>6</v>
      </c>
      <c r="D142" s="27">
        <v>0</v>
      </c>
      <c r="E142" s="28">
        <v>0</v>
      </c>
      <c r="F142" s="5" t="s">
        <v>7</v>
      </c>
      <c r="G142" s="12" t="s">
        <v>12</v>
      </c>
      <c r="H142" s="29">
        <f>B142+(D142+(E142/E143))/12</f>
        <v>0</v>
      </c>
      <c r="I142" s="29"/>
    </row>
    <row r="143" spans="2:9" x14ac:dyDescent="0.3">
      <c r="B143" s="25"/>
      <c r="C143" s="12"/>
      <c r="D143" s="27"/>
      <c r="E143" s="30">
        <v>16</v>
      </c>
      <c r="G143" s="12"/>
      <c r="H143" s="29"/>
      <c r="I143" s="29"/>
    </row>
    <row r="145" spans="2:9" x14ac:dyDescent="0.3">
      <c r="B145" s="25">
        <v>0</v>
      </c>
      <c r="C145" s="26" t="s">
        <v>6</v>
      </c>
      <c r="D145" s="27">
        <v>0</v>
      </c>
      <c r="E145" s="28">
        <v>0</v>
      </c>
      <c r="F145" s="5" t="s">
        <v>7</v>
      </c>
      <c r="G145" s="12" t="s">
        <v>12</v>
      </c>
      <c r="H145" s="29">
        <f>B145+(D145+(E145/E146))/12</f>
        <v>0</v>
      </c>
      <c r="I145" s="29"/>
    </row>
    <row r="146" spans="2:9" x14ac:dyDescent="0.3">
      <c r="B146" s="25"/>
      <c r="C146" s="12"/>
      <c r="D146" s="27"/>
      <c r="E146" s="30">
        <v>16</v>
      </c>
      <c r="G146" s="12"/>
      <c r="H146" s="29"/>
      <c r="I146" s="29"/>
    </row>
    <row r="148" spans="2:9" x14ac:dyDescent="0.3">
      <c r="B148" s="25">
        <v>0</v>
      </c>
      <c r="C148" s="26" t="s">
        <v>6</v>
      </c>
      <c r="D148" s="27">
        <v>0</v>
      </c>
      <c r="E148" s="28">
        <v>0</v>
      </c>
      <c r="F148" s="5" t="s">
        <v>7</v>
      </c>
      <c r="G148" s="12" t="s">
        <v>12</v>
      </c>
      <c r="H148" s="29">
        <f>B148+(D148+(E148/E149))/12</f>
        <v>0</v>
      </c>
      <c r="I148" s="29"/>
    </row>
    <row r="149" spans="2:9" x14ac:dyDescent="0.3">
      <c r="B149" s="25"/>
      <c r="C149" s="12"/>
      <c r="D149" s="27"/>
      <c r="E149" s="30">
        <v>16</v>
      </c>
      <c r="G149" s="12"/>
      <c r="H149" s="29"/>
      <c r="I149" s="29"/>
    </row>
    <row r="151" spans="2:9" x14ac:dyDescent="0.3">
      <c r="B151" s="25">
        <v>0</v>
      </c>
      <c r="C151" s="26" t="s">
        <v>6</v>
      </c>
      <c r="D151" s="27">
        <v>0</v>
      </c>
      <c r="E151" s="28">
        <v>0</v>
      </c>
      <c r="F151" s="5" t="s">
        <v>7</v>
      </c>
      <c r="G151" s="12" t="s">
        <v>12</v>
      </c>
      <c r="H151" s="29">
        <f>B151+(D151+(E151/E152))/12</f>
        <v>0</v>
      </c>
      <c r="I151" s="29"/>
    </row>
    <row r="152" spans="2:9" x14ac:dyDescent="0.3">
      <c r="B152" s="25"/>
      <c r="C152" s="12"/>
      <c r="D152" s="27"/>
      <c r="E152" s="30">
        <v>16</v>
      </c>
      <c r="G152" s="12"/>
      <c r="H152" s="29"/>
      <c r="I152" s="29"/>
    </row>
    <row r="154" spans="2:9" x14ac:dyDescent="0.3">
      <c r="B154" s="25">
        <v>0</v>
      </c>
      <c r="C154" s="26" t="s">
        <v>6</v>
      </c>
      <c r="D154" s="27">
        <v>0</v>
      </c>
      <c r="E154" s="28">
        <v>0</v>
      </c>
      <c r="F154" s="5" t="s">
        <v>7</v>
      </c>
      <c r="G154" s="12" t="s">
        <v>12</v>
      </c>
      <c r="H154" s="29">
        <f>B154+(D154+(E154/E155))/12</f>
        <v>0</v>
      </c>
      <c r="I154" s="29"/>
    </row>
    <row r="155" spans="2:9" x14ac:dyDescent="0.3">
      <c r="B155" s="25"/>
      <c r="C155" s="12"/>
      <c r="D155" s="27"/>
      <c r="E155" s="30">
        <v>16</v>
      </c>
      <c r="G155" s="12"/>
      <c r="H155" s="29"/>
      <c r="I155" s="29"/>
    </row>
  </sheetData>
  <mergeCells count="258">
    <mergeCell ref="B154:B155"/>
    <mergeCell ref="C154:C155"/>
    <mergeCell ref="D154:D155"/>
    <mergeCell ref="G154:G155"/>
    <mergeCell ref="H154:I155"/>
    <mergeCell ref="B148:B149"/>
    <mergeCell ref="C148:C149"/>
    <mergeCell ref="D148:D149"/>
    <mergeCell ref="G148:G149"/>
    <mergeCell ref="H148:I149"/>
    <mergeCell ref="B151:B152"/>
    <mergeCell ref="C151:C152"/>
    <mergeCell ref="D151:D152"/>
    <mergeCell ref="G151:G152"/>
    <mergeCell ref="H151:I152"/>
    <mergeCell ref="B142:B143"/>
    <mergeCell ref="C142:C143"/>
    <mergeCell ref="D142:D143"/>
    <mergeCell ref="G142:G143"/>
    <mergeCell ref="H142:I143"/>
    <mergeCell ref="B145:B146"/>
    <mergeCell ref="C145:C146"/>
    <mergeCell ref="D145:D146"/>
    <mergeCell ref="G145:G146"/>
    <mergeCell ref="H145:I146"/>
    <mergeCell ref="B136:B137"/>
    <mergeCell ref="C136:C137"/>
    <mergeCell ref="D136:D137"/>
    <mergeCell ref="G136:G137"/>
    <mergeCell ref="H136:I137"/>
    <mergeCell ref="B139:B140"/>
    <mergeCell ref="C139:C140"/>
    <mergeCell ref="D139:D140"/>
    <mergeCell ref="G139:G140"/>
    <mergeCell ref="H139:I140"/>
    <mergeCell ref="B130:B131"/>
    <mergeCell ref="C130:C131"/>
    <mergeCell ref="D130:D131"/>
    <mergeCell ref="G130:G131"/>
    <mergeCell ref="H130:I131"/>
    <mergeCell ref="B133:B134"/>
    <mergeCell ref="C133:C134"/>
    <mergeCell ref="D133:D134"/>
    <mergeCell ref="G133:G134"/>
    <mergeCell ref="H133:I134"/>
    <mergeCell ref="B124:B125"/>
    <mergeCell ref="C124:C125"/>
    <mergeCell ref="D124:D125"/>
    <mergeCell ref="G124:G125"/>
    <mergeCell ref="H124:I125"/>
    <mergeCell ref="B127:B128"/>
    <mergeCell ref="C127:C128"/>
    <mergeCell ref="D127:D128"/>
    <mergeCell ref="G127:G128"/>
    <mergeCell ref="H127:I128"/>
    <mergeCell ref="B118:B119"/>
    <mergeCell ref="C118:C119"/>
    <mergeCell ref="D118:D119"/>
    <mergeCell ref="G118:G119"/>
    <mergeCell ref="H118:I119"/>
    <mergeCell ref="B121:B122"/>
    <mergeCell ref="C121:C122"/>
    <mergeCell ref="D121:D122"/>
    <mergeCell ref="G121:G122"/>
    <mergeCell ref="H121:I122"/>
    <mergeCell ref="B112:B113"/>
    <mergeCell ref="C112:C113"/>
    <mergeCell ref="D112:D113"/>
    <mergeCell ref="G112:G113"/>
    <mergeCell ref="H112:I113"/>
    <mergeCell ref="B115:B116"/>
    <mergeCell ref="C115:C116"/>
    <mergeCell ref="D115:D116"/>
    <mergeCell ref="G115:G116"/>
    <mergeCell ref="H115:I116"/>
    <mergeCell ref="B106:B107"/>
    <mergeCell ref="C106:C107"/>
    <mergeCell ref="D106:D107"/>
    <mergeCell ref="G106:G107"/>
    <mergeCell ref="H106:I107"/>
    <mergeCell ref="B109:B110"/>
    <mergeCell ref="C109:C110"/>
    <mergeCell ref="D109:D110"/>
    <mergeCell ref="G109:G110"/>
    <mergeCell ref="H109:I110"/>
    <mergeCell ref="B100:B101"/>
    <mergeCell ref="C100:C101"/>
    <mergeCell ref="D100:D101"/>
    <mergeCell ref="G100:G101"/>
    <mergeCell ref="H100:I101"/>
    <mergeCell ref="B103:B104"/>
    <mergeCell ref="C103:C104"/>
    <mergeCell ref="D103:D104"/>
    <mergeCell ref="G103:G104"/>
    <mergeCell ref="H103:I104"/>
    <mergeCell ref="B94:B95"/>
    <mergeCell ref="C94:C95"/>
    <mergeCell ref="D94:D95"/>
    <mergeCell ref="G94:G95"/>
    <mergeCell ref="H94:I95"/>
    <mergeCell ref="B97:B98"/>
    <mergeCell ref="C97:C98"/>
    <mergeCell ref="D97:D98"/>
    <mergeCell ref="G97:G98"/>
    <mergeCell ref="H97:I98"/>
    <mergeCell ref="B88:B89"/>
    <mergeCell ref="C88:C89"/>
    <mergeCell ref="D88:D89"/>
    <mergeCell ref="G88:G89"/>
    <mergeCell ref="H88:I89"/>
    <mergeCell ref="B91:B92"/>
    <mergeCell ref="C91:C92"/>
    <mergeCell ref="D91:D92"/>
    <mergeCell ref="G91:G92"/>
    <mergeCell ref="H91:I92"/>
    <mergeCell ref="B82:B83"/>
    <mergeCell ref="C82:C83"/>
    <mergeCell ref="D82:D83"/>
    <mergeCell ref="G82:G83"/>
    <mergeCell ref="H82:I83"/>
    <mergeCell ref="B85:B86"/>
    <mergeCell ref="C85:C86"/>
    <mergeCell ref="D85:D86"/>
    <mergeCell ref="G85:G86"/>
    <mergeCell ref="H85:I86"/>
    <mergeCell ref="B76:B77"/>
    <mergeCell ref="C76:C77"/>
    <mergeCell ref="D76:D77"/>
    <mergeCell ref="G76:G77"/>
    <mergeCell ref="H76:I77"/>
    <mergeCell ref="B79:B80"/>
    <mergeCell ref="C79:C80"/>
    <mergeCell ref="D79:D80"/>
    <mergeCell ref="G79:G80"/>
    <mergeCell ref="H79:I80"/>
    <mergeCell ref="B70:B71"/>
    <mergeCell ref="C70:C71"/>
    <mergeCell ref="D70:D71"/>
    <mergeCell ref="G70:G71"/>
    <mergeCell ref="H70:I71"/>
    <mergeCell ref="B73:B74"/>
    <mergeCell ref="C73:C74"/>
    <mergeCell ref="D73:D74"/>
    <mergeCell ref="G73:G74"/>
    <mergeCell ref="H73:I74"/>
    <mergeCell ref="B64:B65"/>
    <mergeCell ref="C64:C65"/>
    <mergeCell ref="D64:D65"/>
    <mergeCell ref="G64:G65"/>
    <mergeCell ref="H64:I65"/>
    <mergeCell ref="B67:B68"/>
    <mergeCell ref="C67:C68"/>
    <mergeCell ref="D67:D68"/>
    <mergeCell ref="G67:G68"/>
    <mergeCell ref="H67:I68"/>
    <mergeCell ref="B58:B59"/>
    <mergeCell ref="C58:C59"/>
    <mergeCell ref="D58:D59"/>
    <mergeCell ref="G58:G59"/>
    <mergeCell ref="H58:I59"/>
    <mergeCell ref="B61:B62"/>
    <mergeCell ref="C61:C62"/>
    <mergeCell ref="D61:D62"/>
    <mergeCell ref="G61:G62"/>
    <mergeCell ref="H61:I62"/>
    <mergeCell ref="B52:B53"/>
    <mergeCell ref="C52:C53"/>
    <mergeCell ref="D52:D53"/>
    <mergeCell ref="G52:G53"/>
    <mergeCell ref="H52:I53"/>
    <mergeCell ref="B55:B56"/>
    <mergeCell ref="C55:C56"/>
    <mergeCell ref="D55:D56"/>
    <mergeCell ref="G55:G56"/>
    <mergeCell ref="H55:I56"/>
    <mergeCell ref="B46:B47"/>
    <mergeCell ref="C46:C47"/>
    <mergeCell ref="D46:D47"/>
    <mergeCell ref="G46:G47"/>
    <mergeCell ref="H46:I47"/>
    <mergeCell ref="B49:B50"/>
    <mergeCell ref="C49:C50"/>
    <mergeCell ref="D49:D50"/>
    <mergeCell ref="G49:G50"/>
    <mergeCell ref="H49:I50"/>
    <mergeCell ref="B40:B41"/>
    <mergeCell ref="C40:C41"/>
    <mergeCell ref="D40:D41"/>
    <mergeCell ref="G40:G41"/>
    <mergeCell ref="H40:I41"/>
    <mergeCell ref="B43:B44"/>
    <mergeCell ref="C43:C44"/>
    <mergeCell ref="D43:D44"/>
    <mergeCell ref="G43:G44"/>
    <mergeCell ref="H43:I44"/>
    <mergeCell ref="B34:B35"/>
    <mergeCell ref="C34:C35"/>
    <mergeCell ref="D34:D35"/>
    <mergeCell ref="G34:G35"/>
    <mergeCell ref="H34:I35"/>
    <mergeCell ref="B37:B38"/>
    <mergeCell ref="C37:C38"/>
    <mergeCell ref="D37:D38"/>
    <mergeCell ref="G37:G38"/>
    <mergeCell ref="H37:I38"/>
    <mergeCell ref="B28:B29"/>
    <mergeCell ref="C28:C29"/>
    <mergeCell ref="D28:D29"/>
    <mergeCell ref="G28:G29"/>
    <mergeCell ref="H28:I29"/>
    <mergeCell ref="B31:B32"/>
    <mergeCell ref="C31:C32"/>
    <mergeCell ref="D31:D32"/>
    <mergeCell ref="G31:G32"/>
    <mergeCell ref="H31:I32"/>
    <mergeCell ref="B22:B23"/>
    <mergeCell ref="C22:C23"/>
    <mergeCell ref="D22:D23"/>
    <mergeCell ref="G22:G23"/>
    <mergeCell ref="H22:I23"/>
    <mergeCell ref="B25:B26"/>
    <mergeCell ref="C25:C26"/>
    <mergeCell ref="D25:D26"/>
    <mergeCell ref="G25:G26"/>
    <mergeCell ref="H25:I26"/>
    <mergeCell ref="B16:B17"/>
    <mergeCell ref="C16:C17"/>
    <mergeCell ref="D16:D17"/>
    <mergeCell ref="G16:G17"/>
    <mergeCell ref="H16:I17"/>
    <mergeCell ref="B19:B20"/>
    <mergeCell ref="C19:C20"/>
    <mergeCell ref="D19:D20"/>
    <mergeCell ref="G19:G20"/>
    <mergeCell ref="H19:I20"/>
    <mergeCell ref="B10:B11"/>
    <mergeCell ref="C10:C11"/>
    <mergeCell ref="D10:D11"/>
    <mergeCell ref="G10:G11"/>
    <mergeCell ref="H10:I11"/>
    <mergeCell ref="B13:B14"/>
    <mergeCell ref="C13:C14"/>
    <mergeCell ref="D13:D14"/>
    <mergeCell ref="G13:G14"/>
    <mergeCell ref="H13:I14"/>
    <mergeCell ref="D6:E6"/>
    <mergeCell ref="H6:I6"/>
    <mergeCell ref="B7:B8"/>
    <mergeCell ref="C7:C8"/>
    <mergeCell ref="D7:D8"/>
    <mergeCell ref="G7:G8"/>
    <mergeCell ref="H7:I8"/>
    <mergeCell ref="B1:I1"/>
    <mergeCell ref="B3:B4"/>
    <mergeCell ref="C3:C4"/>
    <mergeCell ref="D3:D4"/>
    <mergeCell ref="G3:G4"/>
    <mergeCell ref="H3:I4"/>
  </mergeCells>
  <dataValidations count="1">
    <dataValidation type="list" allowBlank="1" showInputMessage="1" showErrorMessage="1" sqref="E143 E20 E23 E146 E155 E149 E4 E152 E26 E29 E35 E32 E38 E44 E47 E50 E53 E56 E59 E62 E65 E68 E71 E74 E77 E41 E80 E83 E86 E89 E92 E95 E98 E101 E104 E107 E110 E113 E116 E119 E122 E125 E128 E131 E134 E137 E140 E8 E11 E17 E14" xr:uid="{6A5F8F1E-95D3-4BEB-AA58-A6D9D8F3664E}">
      <formula1>"2,4,8,16,32,64"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459CD-9735-4EF4-A7CE-F48E56C154AD}">
  <dimension ref="B1:I155"/>
  <sheetViews>
    <sheetView zoomScaleNormal="100" workbookViewId="0">
      <selection activeCell="E11" sqref="E11"/>
    </sheetView>
  </sheetViews>
  <sheetFormatPr defaultColWidth="9.109375" defaultRowHeight="13.8" x14ac:dyDescent="0.3"/>
  <cols>
    <col min="1" max="1" width="5.109375" style="5" customWidth="1"/>
    <col min="2" max="2" width="8.6640625" style="6" customWidth="1"/>
    <col min="3" max="3" width="3.5546875" style="6" customWidth="1"/>
    <col min="4" max="5" width="4.6640625" style="6" customWidth="1"/>
    <col min="6" max="6" width="4.6640625" style="5" customWidth="1"/>
    <col min="7" max="7" width="5.109375" style="5" customWidth="1"/>
    <col min="8" max="16384" width="9.109375" style="5"/>
  </cols>
  <sheetData>
    <row r="1" spans="2:9" ht="15.6" x14ac:dyDescent="0.3">
      <c r="B1" s="4" t="s">
        <v>5</v>
      </c>
      <c r="C1" s="4"/>
      <c r="D1" s="4"/>
      <c r="E1" s="4"/>
      <c r="F1" s="4"/>
      <c r="G1" s="4"/>
      <c r="H1" s="4"/>
      <c r="I1" s="4"/>
    </row>
    <row r="2" spans="2:9" ht="14.4" thickBot="1" x14ac:dyDescent="0.35"/>
    <row r="3" spans="2:9" ht="15" customHeight="1" x14ac:dyDescent="0.3">
      <c r="B3" s="7">
        <f>TRUNC(H3,0)</f>
        <v>18</v>
      </c>
      <c r="C3" s="8" t="s">
        <v>6</v>
      </c>
      <c r="D3" s="9">
        <f>TRUNC((H3-B3)*12)</f>
        <v>10</v>
      </c>
      <c r="E3" s="10">
        <f>(H3-B3-D3/12)*12*E4</f>
        <v>6.9999999999999964</v>
      </c>
      <c r="F3" s="11" t="s">
        <v>7</v>
      </c>
      <c r="G3" s="12" t="s">
        <v>8</v>
      </c>
      <c r="H3" s="7">
        <f>SUM(H7:I157)</f>
        <v>18.90625</v>
      </c>
      <c r="I3" s="13"/>
    </row>
    <row r="4" spans="2:9" ht="14.4" thickBot="1" x14ac:dyDescent="0.35">
      <c r="B4" s="14"/>
      <c r="C4" s="15"/>
      <c r="D4" s="15"/>
      <c r="E4" s="16">
        <v>8</v>
      </c>
      <c r="F4" s="17"/>
      <c r="G4" s="12"/>
      <c r="H4" s="14"/>
      <c r="I4" s="18"/>
    </row>
    <row r="5" spans="2:9" x14ac:dyDescent="0.3">
      <c r="B5" s="19"/>
    </row>
    <row r="6" spans="2:9" x14ac:dyDescent="0.3">
      <c r="B6" s="20" t="s">
        <v>9</v>
      </c>
      <c r="C6" s="21"/>
      <c r="D6" s="22" t="s">
        <v>10</v>
      </c>
      <c r="E6" s="22"/>
      <c r="F6" s="23"/>
      <c r="G6" s="23"/>
      <c r="H6" s="24" t="s">
        <v>11</v>
      </c>
      <c r="I6" s="24"/>
    </row>
    <row r="7" spans="2:9" ht="15.75" customHeight="1" x14ac:dyDescent="0.3">
      <c r="B7" s="25">
        <v>17</v>
      </c>
      <c r="C7" s="26" t="s">
        <v>6</v>
      </c>
      <c r="D7" s="27">
        <v>10</v>
      </c>
      <c r="E7" s="28">
        <v>1</v>
      </c>
      <c r="F7" s="5" t="s">
        <v>7</v>
      </c>
      <c r="G7" s="12" t="s">
        <v>12</v>
      </c>
      <c r="H7" s="29">
        <f>B7+(D7+(E7/E8))/12</f>
        <v>17.854166666666668</v>
      </c>
      <c r="I7" s="29"/>
    </row>
    <row r="8" spans="2:9" x14ac:dyDescent="0.3">
      <c r="B8" s="25"/>
      <c r="C8" s="12"/>
      <c r="D8" s="27"/>
      <c r="E8" s="30">
        <v>4</v>
      </c>
      <c r="G8" s="12"/>
      <c r="H8" s="29"/>
      <c r="I8" s="29"/>
    </row>
    <row r="9" spans="2:9" x14ac:dyDescent="0.3">
      <c r="B9" s="19"/>
    </row>
    <row r="10" spans="2:9" x14ac:dyDescent="0.3">
      <c r="B10" s="25">
        <v>1</v>
      </c>
      <c r="C10" s="26" t="s">
        <v>6</v>
      </c>
      <c r="D10" s="27">
        <v>0</v>
      </c>
      <c r="E10" s="28">
        <v>5</v>
      </c>
      <c r="F10" s="5" t="s">
        <v>7</v>
      </c>
      <c r="G10" s="12" t="s">
        <v>12</v>
      </c>
      <c r="H10" s="29">
        <f>B10+(D10+(E10/E11))/12</f>
        <v>1.0520833333333333</v>
      </c>
      <c r="I10" s="29"/>
    </row>
    <row r="11" spans="2:9" x14ac:dyDescent="0.3">
      <c r="B11" s="25"/>
      <c r="C11" s="12"/>
      <c r="D11" s="27"/>
      <c r="E11" s="30">
        <v>8</v>
      </c>
      <c r="G11" s="12"/>
      <c r="H11" s="29"/>
      <c r="I11" s="29"/>
    </row>
    <row r="12" spans="2:9" x14ac:dyDescent="0.3">
      <c r="B12" s="19"/>
    </row>
    <row r="13" spans="2:9" x14ac:dyDescent="0.3">
      <c r="B13" s="25">
        <v>0</v>
      </c>
      <c r="C13" s="26" t="s">
        <v>6</v>
      </c>
      <c r="D13" s="27">
        <v>0</v>
      </c>
      <c r="E13" s="28">
        <v>0</v>
      </c>
      <c r="F13" s="5" t="s">
        <v>7</v>
      </c>
      <c r="G13" s="12" t="s">
        <v>12</v>
      </c>
      <c r="H13" s="29">
        <f>B13+(D13+(E13/E14))/12</f>
        <v>0</v>
      </c>
      <c r="I13" s="29"/>
    </row>
    <row r="14" spans="2:9" x14ac:dyDescent="0.3">
      <c r="B14" s="25"/>
      <c r="C14" s="12"/>
      <c r="D14" s="27"/>
      <c r="E14" s="30">
        <v>16</v>
      </c>
      <c r="G14" s="12"/>
      <c r="H14" s="29"/>
      <c r="I14" s="29"/>
    </row>
    <row r="15" spans="2:9" x14ac:dyDescent="0.3">
      <c r="B15" s="19"/>
    </row>
    <row r="16" spans="2:9" x14ac:dyDescent="0.3">
      <c r="B16" s="25">
        <v>0</v>
      </c>
      <c r="C16" s="26" t="s">
        <v>6</v>
      </c>
      <c r="D16" s="27">
        <v>0</v>
      </c>
      <c r="E16" s="28">
        <v>0</v>
      </c>
      <c r="F16" s="5" t="s">
        <v>7</v>
      </c>
      <c r="G16" s="12" t="s">
        <v>12</v>
      </c>
      <c r="H16" s="29">
        <f>B16+(D16+(E16/E17))/12</f>
        <v>0</v>
      </c>
      <c r="I16" s="29"/>
    </row>
    <row r="17" spans="2:9" x14ac:dyDescent="0.3">
      <c r="B17" s="25"/>
      <c r="C17" s="12"/>
      <c r="D17" s="27"/>
      <c r="E17" s="30">
        <v>16</v>
      </c>
      <c r="G17" s="12"/>
      <c r="H17" s="29"/>
      <c r="I17" s="29"/>
    </row>
    <row r="18" spans="2:9" x14ac:dyDescent="0.3">
      <c r="B18" s="19"/>
    </row>
    <row r="19" spans="2:9" x14ac:dyDescent="0.3">
      <c r="B19" s="25">
        <v>0</v>
      </c>
      <c r="C19" s="26" t="s">
        <v>6</v>
      </c>
      <c r="D19" s="27">
        <v>0</v>
      </c>
      <c r="E19" s="28">
        <v>0</v>
      </c>
      <c r="F19" s="5" t="s">
        <v>7</v>
      </c>
      <c r="G19" s="12" t="s">
        <v>12</v>
      </c>
      <c r="H19" s="29">
        <f>B19+(D19+(E19/E20))/12</f>
        <v>0</v>
      </c>
      <c r="I19" s="29"/>
    </row>
    <row r="20" spans="2:9" x14ac:dyDescent="0.3">
      <c r="B20" s="25"/>
      <c r="C20" s="12"/>
      <c r="D20" s="27"/>
      <c r="E20" s="30">
        <v>16</v>
      </c>
      <c r="G20" s="12"/>
      <c r="H20" s="29"/>
      <c r="I20" s="29"/>
    </row>
    <row r="21" spans="2:9" x14ac:dyDescent="0.3">
      <c r="B21" s="19"/>
    </row>
    <row r="22" spans="2:9" x14ac:dyDescent="0.3">
      <c r="B22" s="25">
        <v>0</v>
      </c>
      <c r="C22" s="26" t="s">
        <v>6</v>
      </c>
      <c r="D22" s="27">
        <v>0</v>
      </c>
      <c r="E22" s="28">
        <v>0</v>
      </c>
      <c r="F22" s="5" t="s">
        <v>7</v>
      </c>
      <c r="G22" s="12" t="s">
        <v>12</v>
      </c>
      <c r="H22" s="29">
        <f>B22+(D22+(E22/E23))/12</f>
        <v>0</v>
      </c>
      <c r="I22" s="29"/>
    </row>
    <row r="23" spans="2:9" x14ac:dyDescent="0.3">
      <c r="B23" s="25"/>
      <c r="C23" s="12"/>
      <c r="D23" s="27"/>
      <c r="E23" s="30">
        <v>16</v>
      </c>
      <c r="G23" s="12"/>
      <c r="H23" s="29"/>
      <c r="I23" s="29"/>
    </row>
    <row r="25" spans="2:9" x14ac:dyDescent="0.3">
      <c r="B25" s="25">
        <v>0</v>
      </c>
      <c r="C25" s="26" t="s">
        <v>6</v>
      </c>
      <c r="D25" s="27">
        <v>0</v>
      </c>
      <c r="E25" s="28">
        <v>0</v>
      </c>
      <c r="F25" s="5" t="s">
        <v>7</v>
      </c>
      <c r="G25" s="12" t="s">
        <v>12</v>
      </c>
      <c r="H25" s="29">
        <f>B25+(D25+(E25/E26))/12</f>
        <v>0</v>
      </c>
      <c r="I25" s="29"/>
    </row>
    <row r="26" spans="2:9" x14ac:dyDescent="0.3">
      <c r="B26" s="25"/>
      <c r="C26" s="12"/>
      <c r="D26" s="27"/>
      <c r="E26" s="30">
        <v>16</v>
      </c>
      <c r="G26" s="12"/>
      <c r="H26" s="29"/>
      <c r="I26" s="29"/>
    </row>
    <row r="28" spans="2:9" x14ac:dyDescent="0.3">
      <c r="B28" s="25">
        <v>0</v>
      </c>
      <c r="C28" s="26" t="s">
        <v>6</v>
      </c>
      <c r="D28" s="27">
        <v>0</v>
      </c>
      <c r="E28" s="28">
        <v>0</v>
      </c>
      <c r="F28" s="5" t="s">
        <v>7</v>
      </c>
      <c r="G28" s="12" t="s">
        <v>12</v>
      </c>
      <c r="H28" s="29">
        <f>B28+(D28+(E28/E29))/12</f>
        <v>0</v>
      </c>
      <c r="I28" s="29"/>
    </row>
    <row r="29" spans="2:9" x14ac:dyDescent="0.3">
      <c r="B29" s="25"/>
      <c r="C29" s="12"/>
      <c r="D29" s="27"/>
      <c r="E29" s="30">
        <v>16</v>
      </c>
      <c r="G29" s="12"/>
      <c r="H29" s="29"/>
      <c r="I29" s="29"/>
    </row>
    <row r="31" spans="2:9" x14ac:dyDescent="0.3">
      <c r="B31" s="25">
        <v>0</v>
      </c>
      <c r="C31" s="26" t="s">
        <v>6</v>
      </c>
      <c r="D31" s="27">
        <v>0</v>
      </c>
      <c r="E31" s="28">
        <v>0</v>
      </c>
      <c r="F31" s="5" t="s">
        <v>7</v>
      </c>
      <c r="G31" s="12" t="s">
        <v>12</v>
      </c>
      <c r="H31" s="29">
        <f>B31+(D31+(E31/E32))/12</f>
        <v>0</v>
      </c>
      <c r="I31" s="29"/>
    </row>
    <row r="32" spans="2:9" x14ac:dyDescent="0.3">
      <c r="B32" s="25"/>
      <c r="C32" s="12"/>
      <c r="D32" s="27"/>
      <c r="E32" s="30">
        <v>16</v>
      </c>
      <c r="G32" s="12"/>
      <c r="H32" s="29"/>
      <c r="I32" s="29"/>
    </row>
    <row r="34" spans="2:9" x14ac:dyDescent="0.3">
      <c r="B34" s="25">
        <v>0</v>
      </c>
      <c r="C34" s="26" t="s">
        <v>6</v>
      </c>
      <c r="D34" s="27">
        <v>0</v>
      </c>
      <c r="E34" s="28">
        <v>0</v>
      </c>
      <c r="F34" s="5" t="s">
        <v>7</v>
      </c>
      <c r="G34" s="12" t="s">
        <v>12</v>
      </c>
      <c r="H34" s="29">
        <f>B34+(D34+(E34/E35))/12</f>
        <v>0</v>
      </c>
      <c r="I34" s="29"/>
    </row>
    <row r="35" spans="2:9" x14ac:dyDescent="0.3">
      <c r="B35" s="25"/>
      <c r="C35" s="12"/>
      <c r="D35" s="27"/>
      <c r="E35" s="30">
        <v>16</v>
      </c>
      <c r="G35" s="12"/>
      <c r="H35" s="29"/>
      <c r="I35" s="29"/>
    </row>
    <row r="37" spans="2:9" x14ac:dyDescent="0.3">
      <c r="B37" s="25">
        <v>0</v>
      </c>
      <c r="C37" s="26" t="s">
        <v>6</v>
      </c>
      <c r="D37" s="27">
        <v>0</v>
      </c>
      <c r="E37" s="28">
        <v>0</v>
      </c>
      <c r="F37" s="5" t="s">
        <v>7</v>
      </c>
      <c r="G37" s="12" t="s">
        <v>12</v>
      </c>
      <c r="H37" s="29">
        <f>B37+(D37+(E37/E38))/12</f>
        <v>0</v>
      </c>
      <c r="I37" s="29"/>
    </row>
    <row r="38" spans="2:9" x14ac:dyDescent="0.3">
      <c r="B38" s="25"/>
      <c r="C38" s="12"/>
      <c r="D38" s="27"/>
      <c r="E38" s="30">
        <v>16</v>
      </c>
      <c r="G38" s="12"/>
      <c r="H38" s="29"/>
      <c r="I38" s="29"/>
    </row>
    <row r="40" spans="2:9" x14ac:dyDescent="0.3">
      <c r="B40" s="25">
        <v>0</v>
      </c>
      <c r="C40" s="26" t="s">
        <v>6</v>
      </c>
      <c r="D40" s="27">
        <v>0</v>
      </c>
      <c r="E40" s="28">
        <v>0</v>
      </c>
      <c r="F40" s="5" t="s">
        <v>7</v>
      </c>
      <c r="G40" s="12" t="s">
        <v>12</v>
      </c>
      <c r="H40" s="29">
        <f>B40+(D40+(E40/E41))/12</f>
        <v>0</v>
      </c>
      <c r="I40" s="29"/>
    </row>
    <row r="41" spans="2:9" x14ac:dyDescent="0.3">
      <c r="B41" s="25"/>
      <c r="C41" s="12"/>
      <c r="D41" s="27"/>
      <c r="E41" s="30">
        <v>16</v>
      </c>
      <c r="G41" s="12"/>
      <c r="H41" s="29"/>
      <c r="I41" s="29"/>
    </row>
    <row r="43" spans="2:9" x14ac:dyDescent="0.3">
      <c r="B43" s="25">
        <v>0</v>
      </c>
      <c r="C43" s="26" t="s">
        <v>6</v>
      </c>
      <c r="D43" s="27">
        <v>0</v>
      </c>
      <c r="E43" s="28">
        <v>0</v>
      </c>
      <c r="F43" s="5" t="s">
        <v>7</v>
      </c>
      <c r="G43" s="12" t="s">
        <v>12</v>
      </c>
      <c r="H43" s="29">
        <f>B43+(D43+(E43/E44))/12</f>
        <v>0</v>
      </c>
      <c r="I43" s="29"/>
    </row>
    <row r="44" spans="2:9" x14ac:dyDescent="0.3">
      <c r="B44" s="25"/>
      <c r="C44" s="12"/>
      <c r="D44" s="27"/>
      <c r="E44" s="30">
        <v>16</v>
      </c>
      <c r="G44" s="12"/>
      <c r="H44" s="29"/>
      <c r="I44" s="29"/>
    </row>
    <row r="46" spans="2:9" x14ac:dyDescent="0.3">
      <c r="B46" s="25">
        <v>0</v>
      </c>
      <c r="C46" s="26" t="s">
        <v>6</v>
      </c>
      <c r="D46" s="27">
        <v>0</v>
      </c>
      <c r="E46" s="28">
        <v>0</v>
      </c>
      <c r="F46" s="5" t="s">
        <v>7</v>
      </c>
      <c r="G46" s="12" t="s">
        <v>12</v>
      </c>
      <c r="H46" s="29">
        <f>B46+(D46+(E46/E47))/12</f>
        <v>0</v>
      </c>
      <c r="I46" s="29"/>
    </row>
    <row r="47" spans="2:9" x14ac:dyDescent="0.3">
      <c r="B47" s="25"/>
      <c r="C47" s="12"/>
      <c r="D47" s="27"/>
      <c r="E47" s="30">
        <v>16</v>
      </c>
      <c r="G47" s="12"/>
      <c r="H47" s="29"/>
      <c r="I47" s="29"/>
    </row>
    <row r="49" spans="2:9" x14ac:dyDescent="0.3">
      <c r="B49" s="25">
        <v>0</v>
      </c>
      <c r="C49" s="26" t="s">
        <v>6</v>
      </c>
      <c r="D49" s="27">
        <v>0</v>
      </c>
      <c r="E49" s="28">
        <v>0</v>
      </c>
      <c r="F49" s="5" t="s">
        <v>7</v>
      </c>
      <c r="G49" s="12" t="s">
        <v>12</v>
      </c>
      <c r="H49" s="29">
        <f>B49+(D49+(E49/E50))/12</f>
        <v>0</v>
      </c>
      <c r="I49" s="29"/>
    </row>
    <row r="50" spans="2:9" x14ac:dyDescent="0.3">
      <c r="B50" s="25"/>
      <c r="C50" s="12"/>
      <c r="D50" s="27"/>
      <c r="E50" s="30">
        <v>16</v>
      </c>
      <c r="G50" s="12"/>
      <c r="H50" s="29"/>
      <c r="I50" s="29"/>
    </row>
    <row r="52" spans="2:9" x14ac:dyDescent="0.3">
      <c r="B52" s="25">
        <v>0</v>
      </c>
      <c r="C52" s="26" t="s">
        <v>6</v>
      </c>
      <c r="D52" s="27">
        <v>0</v>
      </c>
      <c r="E52" s="28">
        <v>0</v>
      </c>
      <c r="F52" s="5" t="s">
        <v>7</v>
      </c>
      <c r="G52" s="12" t="s">
        <v>12</v>
      </c>
      <c r="H52" s="29">
        <f>B52+(D52+(E52/E53))/12</f>
        <v>0</v>
      </c>
      <c r="I52" s="29"/>
    </row>
    <row r="53" spans="2:9" x14ac:dyDescent="0.3">
      <c r="B53" s="25"/>
      <c r="C53" s="12"/>
      <c r="D53" s="27"/>
      <c r="E53" s="30">
        <v>16</v>
      </c>
      <c r="G53" s="12"/>
      <c r="H53" s="29"/>
      <c r="I53" s="29"/>
    </row>
    <row r="55" spans="2:9" x14ac:dyDescent="0.3">
      <c r="B55" s="25">
        <v>0</v>
      </c>
      <c r="C55" s="26" t="s">
        <v>6</v>
      </c>
      <c r="D55" s="27">
        <v>0</v>
      </c>
      <c r="E55" s="28">
        <v>0</v>
      </c>
      <c r="F55" s="5" t="s">
        <v>7</v>
      </c>
      <c r="G55" s="12" t="s">
        <v>12</v>
      </c>
      <c r="H55" s="29">
        <f>B55+(D55+(E55/E56))/12</f>
        <v>0</v>
      </c>
      <c r="I55" s="29"/>
    </row>
    <row r="56" spans="2:9" x14ac:dyDescent="0.3">
      <c r="B56" s="25"/>
      <c r="C56" s="12"/>
      <c r="D56" s="27"/>
      <c r="E56" s="30">
        <v>16</v>
      </c>
      <c r="G56" s="12"/>
      <c r="H56" s="29"/>
      <c r="I56" s="29"/>
    </row>
    <row r="58" spans="2:9" x14ac:dyDescent="0.3">
      <c r="B58" s="25">
        <v>0</v>
      </c>
      <c r="C58" s="26" t="s">
        <v>6</v>
      </c>
      <c r="D58" s="27">
        <v>0</v>
      </c>
      <c r="E58" s="28">
        <v>0</v>
      </c>
      <c r="F58" s="5" t="s">
        <v>7</v>
      </c>
      <c r="G58" s="12" t="s">
        <v>12</v>
      </c>
      <c r="H58" s="29">
        <f>B58+(D58+(E58/E59))/12</f>
        <v>0</v>
      </c>
      <c r="I58" s="29"/>
    </row>
    <row r="59" spans="2:9" x14ac:dyDescent="0.3">
      <c r="B59" s="25"/>
      <c r="C59" s="12"/>
      <c r="D59" s="27"/>
      <c r="E59" s="30">
        <v>16</v>
      </c>
      <c r="G59" s="12"/>
      <c r="H59" s="29"/>
      <c r="I59" s="29"/>
    </row>
    <row r="61" spans="2:9" x14ac:dyDescent="0.3">
      <c r="B61" s="25">
        <v>0</v>
      </c>
      <c r="C61" s="26" t="s">
        <v>6</v>
      </c>
      <c r="D61" s="27">
        <v>0</v>
      </c>
      <c r="E61" s="28">
        <v>0</v>
      </c>
      <c r="F61" s="5" t="s">
        <v>7</v>
      </c>
      <c r="G61" s="12" t="s">
        <v>12</v>
      </c>
      <c r="H61" s="29">
        <f>B61+(D61+(E61/E62))/12</f>
        <v>0</v>
      </c>
      <c r="I61" s="29"/>
    </row>
    <row r="62" spans="2:9" x14ac:dyDescent="0.3">
      <c r="B62" s="25"/>
      <c r="C62" s="12"/>
      <c r="D62" s="27"/>
      <c r="E62" s="30">
        <v>16</v>
      </c>
      <c r="G62" s="12"/>
      <c r="H62" s="29"/>
      <c r="I62" s="29"/>
    </row>
    <row r="64" spans="2:9" x14ac:dyDescent="0.3">
      <c r="B64" s="25">
        <v>0</v>
      </c>
      <c r="C64" s="26" t="s">
        <v>6</v>
      </c>
      <c r="D64" s="27">
        <v>0</v>
      </c>
      <c r="E64" s="28">
        <v>0</v>
      </c>
      <c r="F64" s="5" t="s">
        <v>7</v>
      </c>
      <c r="G64" s="12" t="s">
        <v>12</v>
      </c>
      <c r="H64" s="29">
        <f>B64+(D64+(E64/E65))/12</f>
        <v>0</v>
      </c>
      <c r="I64" s="29"/>
    </row>
    <row r="65" spans="2:9" x14ac:dyDescent="0.3">
      <c r="B65" s="25"/>
      <c r="C65" s="12"/>
      <c r="D65" s="27"/>
      <c r="E65" s="30">
        <v>16</v>
      </c>
      <c r="G65" s="12"/>
      <c r="H65" s="29"/>
      <c r="I65" s="29"/>
    </row>
    <row r="67" spans="2:9" x14ac:dyDescent="0.3">
      <c r="B67" s="25">
        <v>0</v>
      </c>
      <c r="C67" s="26" t="s">
        <v>6</v>
      </c>
      <c r="D67" s="27">
        <v>0</v>
      </c>
      <c r="E67" s="28">
        <v>0</v>
      </c>
      <c r="F67" s="5" t="s">
        <v>7</v>
      </c>
      <c r="G67" s="12" t="s">
        <v>12</v>
      </c>
      <c r="H67" s="29">
        <f>B67+(D67+(E67/E68))/12</f>
        <v>0</v>
      </c>
      <c r="I67" s="29"/>
    </row>
    <row r="68" spans="2:9" x14ac:dyDescent="0.3">
      <c r="B68" s="25"/>
      <c r="C68" s="12"/>
      <c r="D68" s="27"/>
      <c r="E68" s="30">
        <v>16</v>
      </c>
      <c r="G68" s="12"/>
      <c r="H68" s="29"/>
      <c r="I68" s="29"/>
    </row>
    <row r="70" spans="2:9" x14ac:dyDescent="0.3">
      <c r="B70" s="25">
        <v>0</v>
      </c>
      <c r="C70" s="26" t="s">
        <v>6</v>
      </c>
      <c r="D70" s="27">
        <v>0</v>
      </c>
      <c r="E70" s="28">
        <v>0</v>
      </c>
      <c r="F70" s="5" t="s">
        <v>7</v>
      </c>
      <c r="G70" s="12" t="s">
        <v>12</v>
      </c>
      <c r="H70" s="29">
        <f>B70+(D70+(E70/E71))/12</f>
        <v>0</v>
      </c>
      <c r="I70" s="29"/>
    </row>
    <row r="71" spans="2:9" x14ac:dyDescent="0.3">
      <c r="B71" s="25"/>
      <c r="C71" s="12"/>
      <c r="D71" s="27"/>
      <c r="E71" s="30">
        <v>16</v>
      </c>
      <c r="G71" s="12"/>
      <c r="H71" s="29"/>
      <c r="I71" s="29"/>
    </row>
    <row r="73" spans="2:9" x14ac:dyDescent="0.3">
      <c r="B73" s="25">
        <v>0</v>
      </c>
      <c r="C73" s="26" t="s">
        <v>6</v>
      </c>
      <c r="D73" s="27">
        <v>0</v>
      </c>
      <c r="E73" s="28">
        <v>0</v>
      </c>
      <c r="F73" s="5" t="s">
        <v>7</v>
      </c>
      <c r="G73" s="12" t="s">
        <v>12</v>
      </c>
      <c r="H73" s="29">
        <f>B73+(D73+(E73/E74))/12</f>
        <v>0</v>
      </c>
      <c r="I73" s="29"/>
    </row>
    <row r="74" spans="2:9" x14ac:dyDescent="0.3">
      <c r="B74" s="25"/>
      <c r="C74" s="12"/>
      <c r="D74" s="27"/>
      <c r="E74" s="30">
        <v>16</v>
      </c>
      <c r="G74" s="12"/>
      <c r="H74" s="29"/>
      <c r="I74" s="29"/>
    </row>
    <row r="76" spans="2:9" x14ac:dyDescent="0.3">
      <c r="B76" s="25">
        <v>0</v>
      </c>
      <c r="C76" s="26" t="s">
        <v>6</v>
      </c>
      <c r="D76" s="27">
        <v>0</v>
      </c>
      <c r="E76" s="28">
        <v>0</v>
      </c>
      <c r="F76" s="5" t="s">
        <v>7</v>
      </c>
      <c r="G76" s="12" t="s">
        <v>12</v>
      </c>
      <c r="H76" s="29">
        <f>B76+(D76+(E76/E77))/12</f>
        <v>0</v>
      </c>
      <c r="I76" s="29"/>
    </row>
    <row r="77" spans="2:9" x14ac:dyDescent="0.3">
      <c r="B77" s="25"/>
      <c r="C77" s="12"/>
      <c r="D77" s="27"/>
      <c r="E77" s="30">
        <v>16</v>
      </c>
      <c r="G77" s="12"/>
      <c r="H77" s="29"/>
      <c r="I77" s="29"/>
    </row>
    <row r="79" spans="2:9" x14ac:dyDescent="0.3">
      <c r="B79" s="25">
        <v>0</v>
      </c>
      <c r="C79" s="26" t="s">
        <v>6</v>
      </c>
      <c r="D79" s="27">
        <v>0</v>
      </c>
      <c r="E79" s="28">
        <v>0</v>
      </c>
      <c r="F79" s="5" t="s">
        <v>7</v>
      </c>
      <c r="G79" s="12" t="s">
        <v>12</v>
      </c>
      <c r="H79" s="29">
        <f>B79+(D79+(E79/E80))/12</f>
        <v>0</v>
      </c>
      <c r="I79" s="29"/>
    </row>
    <row r="80" spans="2:9" x14ac:dyDescent="0.3">
      <c r="B80" s="25"/>
      <c r="C80" s="12"/>
      <c r="D80" s="27"/>
      <c r="E80" s="30">
        <v>16</v>
      </c>
      <c r="G80" s="12"/>
      <c r="H80" s="29"/>
      <c r="I80" s="29"/>
    </row>
    <row r="82" spans="2:9" x14ac:dyDescent="0.3">
      <c r="B82" s="25">
        <v>0</v>
      </c>
      <c r="C82" s="26" t="s">
        <v>6</v>
      </c>
      <c r="D82" s="27">
        <v>0</v>
      </c>
      <c r="E82" s="28">
        <v>0</v>
      </c>
      <c r="F82" s="5" t="s">
        <v>7</v>
      </c>
      <c r="G82" s="12" t="s">
        <v>12</v>
      </c>
      <c r="H82" s="29">
        <f>B82+(D82+(E82/E83))/12</f>
        <v>0</v>
      </c>
      <c r="I82" s="29"/>
    </row>
    <row r="83" spans="2:9" x14ac:dyDescent="0.3">
      <c r="B83" s="25"/>
      <c r="C83" s="12"/>
      <c r="D83" s="27"/>
      <c r="E83" s="30">
        <v>16</v>
      </c>
      <c r="G83" s="12"/>
      <c r="H83" s="29"/>
      <c r="I83" s="29"/>
    </row>
    <row r="85" spans="2:9" x14ac:dyDescent="0.3">
      <c r="B85" s="25">
        <v>0</v>
      </c>
      <c r="C85" s="26" t="s">
        <v>6</v>
      </c>
      <c r="D85" s="27">
        <v>0</v>
      </c>
      <c r="E85" s="28">
        <v>0</v>
      </c>
      <c r="F85" s="5" t="s">
        <v>7</v>
      </c>
      <c r="G85" s="12" t="s">
        <v>12</v>
      </c>
      <c r="H85" s="29">
        <f>B85+(D85+(E85/E86))/12</f>
        <v>0</v>
      </c>
      <c r="I85" s="29"/>
    </row>
    <row r="86" spans="2:9" x14ac:dyDescent="0.3">
      <c r="B86" s="25"/>
      <c r="C86" s="12"/>
      <c r="D86" s="27"/>
      <c r="E86" s="30">
        <v>16</v>
      </c>
      <c r="G86" s="12"/>
      <c r="H86" s="29"/>
      <c r="I86" s="29"/>
    </row>
    <row r="88" spans="2:9" x14ac:dyDescent="0.3">
      <c r="B88" s="25">
        <v>0</v>
      </c>
      <c r="C88" s="26" t="s">
        <v>6</v>
      </c>
      <c r="D88" s="27">
        <v>0</v>
      </c>
      <c r="E88" s="28">
        <v>0</v>
      </c>
      <c r="F88" s="5" t="s">
        <v>7</v>
      </c>
      <c r="G88" s="12" t="s">
        <v>12</v>
      </c>
      <c r="H88" s="29">
        <f>B88+(D88+(E88/E89))/12</f>
        <v>0</v>
      </c>
      <c r="I88" s="29"/>
    </row>
    <row r="89" spans="2:9" x14ac:dyDescent="0.3">
      <c r="B89" s="25"/>
      <c r="C89" s="12"/>
      <c r="D89" s="27"/>
      <c r="E89" s="30">
        <v>16</v>
      </c>
      <c r="G89" s="12"/>
      <c r="H89" s="29"/>
      <c r="I89" s="29"/>
    </row>
    <row r="91" spans="2:9" x14ac:dyDescent="0.3">
      <c r="B91" s="25">
        <v>0</v>
      </c>
      <c r="C91" s="26" t="s">
        <v>6</v>
      </c>
      <c r="D91" s="27">
        <v>0</v>
      </c>
      <c r="E91" s="28">
        <v>0</v>
      </c>
      <c r="F91" s="5" t="s">
        <v>7</v>
      </c>
      <c r="G91" s="12" t="s">
        <v>12</v>
      </c>
      <c r="H91" s="29">
        <f>B91+(D91+(E91/E92))/12</f>
        <v>0</v>
      </c>
      <c r="I91" s="29"/>
    </row>
    <row r="92" spans="2:9" x14ac:dyDescent="0.3">
      <c r="B92" s="25"/>
      <c r="C92" s="12"/>
      <c r="D92" s="27"/>
      <c r="E92" s="30">
        <v>16</v>
      </c>
      <c r="G92" s="12"/>
      <c r="H92" s="29"/>
      <c r="I92" s="29"/>
    </row>
    <row r="94" spans="2:9" x14ac:dyDescent="0.3">
      <c r="B94" s="25">
        <v>0</v>
      </c>
      <c r="C94" s="26" t="s">
        <v>6</v>
      </c>
      <c r="D94" s="27">
        <v>0</v>
      </c>
      <c r="E94" s="28">
        <v>0</v>
      </c>
      <c r="F94" s="5" t="s">
        <v>7</v>
      </c>
      <c r="G94" s="12" t="s">
        <v>12</v>
      </c>
      <c r="H94" s="29">
        <f>B94+(D94+(E94/E95))/12</f>
        <v>0</v>
      </c>
      <c r="I94" s="29"/>
    </row>
    <row r="95" spans="2:9" x14ac:dyDescent="0.3">
      <c r="B95" s="25"/>
      <c r="C95" s="12"/>
      <c r="D95" s="27"/>
      <c r="E95" s="30">
        <v>16</v>
      </c>
      <c r="G95" s="12"/>
      <c r="H95" s="29"/>
      <c r="I95" s="29"/>
    </row>
    <row r="97" spans="2:9" x14ac:dyDescent="0.3">
      <c r="B97" s="25">
        <v>0</v>
      </c>
      <c r="C97" s="26" t="s">
        <v>6</v>
      </c>
      <c r="D97" s="27">
        <v>0</v>
      </c>
      <c r="E97" s="28">
        <v>0</v>
      </c>
      <c r="F97" s="5" t="s">
        <v>7</v>
      </c>
      <c r="G97" s="12" t="s">
        <v>12</v>
      </c>
      <c r="H97" s="29">
        <f>B97+(D97+(E97/E98))/12</f>
        <v>0</v>
      </c>
      <c r="I97" s="29"/>
    </row>
    <row r="98" spans="2:9" x14ac:dyDescent="0.3">
      <c r="B98" s="25"/>
      <c r="C98" s="12"/>
      <c r="D98" s="27"/>
      <c r="E98" s="30">
        <v>16</v>
      </c>
      <c r="G98" s="12"/>
      <c r="H98" s="29"/>
      <c r="I98" s="29"/>
    </row>
    <row r="100" spans="2:9" x14ac:dyDescent="0.3">
      <c r="B100" s="25">
        <v>0</v>
      </c>
      <c r="C100" s="26" t="s">
        <v>6</v>
      </c>
      <c r="D100" s="27">
        <v>0</v>
      </c>
      <c r="E100" s="28">
        <v>0</v>
      </c>
      <c r="F100" s="5" t="s">
        <v>7</v>
      </c>
      <c r="G100" s="12" t="s">
        <v>12</v>
      </c>
      <c r="H100" s="29">
        <f>B100+(D100+(E100/E101))/12</f>
        <v>0</v>
      </c>
      <c r="I100" s="29"/>
    </row>
    <row r="101" spans="2:9" x14ac:dyDescent="0.3">
      <c r="B101" s="25"/>
      <c r="C101" s="12"/>
      <c r="D101" s="27"/>
      <c r="E101" s="30">
        <v>16</v>
      </c>
      <c r="G101" s="12"/>
      <c r="H101" s="29"/>
      <c r="I101" s="29"/>
    </row>
    <row r="103" spans="2:9" x14ac:dyDescent="0.3">
      <c r="B103" s="25">
        <v>0</v>
      </c>
      <c r="C103" s="26" t="s">
        <v>6</v>
      </c>
      <c r="D103" s="27">
        <v>0</v>
      </c>
      <c r="E103" s="28">
        <v>0</v>
      </c>
      <c r="F103" s="5" t="s">
        <v>7</v>
      </c>
      <c r="G103" s="12" t="s">
        <v>12</v>
      </c>
      <c r="H103" s="29">
        <f>B103+(D103+(E103/E104))/12</f>
        <v>0</v>
      </c>
      <c r="I103" s="29"/>
    </row>
    <row r="104" spans="2:9" x14ac:dyDescent="0.3">
      <c r="B104" s="25"/>
      <c r="C104" s="12"/>
      <c r="D104" s="27"/>
      <c r="E104" s="30">
        <v>16</v>
      </c>
      <c r="G104" s="12"/>
      <c r="H104" s="29"/>
      <c r="I104" s="29"/>
    </row>
    <row r="106" spans="2:9" x14ac:dyDescent="0.3">
      <c r="B106" s="25">
        <v>0</v>
      </c>
      <c r="C106" s="26" t="s">
        <v>6</v>
      </c>
      <c r="D106" s="27">
        <v>0</v>
      </c>
      <c r="E106" s="28">
        <v>0</v>
      </c>
      <c r="F106" s="5" t="s">
        <v>7</v>
      </c>
      <c r="G106" s="12" t="s">
        <v>12</v>
      </c>
      <c r="H106" s="29">
        <f>B106+(D106+(E106/E107))/12</f>
        <v>0</v>
      </c>
      <c r="I106" s="29"/>
    </row>
    <row r="107" spans="2:9" x14ac:dyDescent="0.3">
      <c r="B107" s="25"/>
      <c r="C107" s="12"/>
      <c r="D107" s="27"/>
      <c r="E107" s="30">
        <v>16</v>
      </c>
      <c r="G107" s="12"/>
      <c r="H107" s="29"/>
      <c r="I107" s="29"/>
    </row>
    <row r="109" spans="2:9" x14ac:dyDescent="0.3">
      <c r="B109" s="25">
        <v>0</v>
      </c>
      <c r="C109" s="26" t="s">
        <v>6</v>
      </c>
      <c r="D109" s="27">
        <v>0</v>
      </c>
      <c r="E109" s="28">
        <v>0</v>
      </c>
      <c r="F109" s="5" t="s">
        <v>7</v>
      </c>
      <c r="G109" s="12" t="s">
        <v>12</v>
      </c>
      <c r="H109" s="29">
        <f>B109+(D109+(E109/E110))/12</f>
        <v>0</v>
      </c>
      <c r="I109" s="29"/>
    </row>
    <row r="110" spans="2:9" x14ac:dyDescent="0.3">
      <c r="B110" s="25"/>
      <c r="C110" s="12"/>
      <c r="D110" s="27"/>
      <c r="E110" s="30">
        <v>16</v>
      </c>
      <c r="G110" s="12"/>
      <c r="H110" s="29"/>
      <c r="I110" s="29"/>
    </row>
    <row r="112" spans="2:9" x14ac:dyDescent="0.3">
      <c r="B112" s="25">
        <v>0</v>
      </c>
      <c r="C112" s="26" t="s">
        <v>6</v>
      </c>
      <c r="D112" s="27">
        <v>0</v>
      </c>
      <c r="E112" s="28">
        <v>0</v>
      </c>
      <c r="F112" s="5" t="s">
        <v>7</v>
      </c>
      <c r="G112" s="12" t="s">
        <v>12</v>
      </c>
      <c r="H112" s="29">
        <f>B112+(D112+(E112/E113))/12</f>
        <v>0</v>
      </c>
      <c r="I112" s="29"/>
    </row>
    <row r="113" spans="2:9" x14ac:dyDescent="0.3">
      <c r="B113" s="25"/>
      <c r="C113" s="12"/>
      <c r="D113" s="27"/>
      <c r="E113" s="30">
        <v>16</v>
      </c>
      <c r="G113" s="12"/>
      <c r="H113" s="29"/>
      <c r="I113" s="29"/>
    </row>
    <row r="115" spans="2:9" x14ac:dyDescent="0.3">
      <c r="B115" s="25">
        <v>0</v>
      </c>
      <c r="C115" s="26" t="s">
        <v>6</v>
      </c>
      <c r="D115" s="27">
        <v>0</v>
      </c>
      <c r="E115" s="28">
        <v>0</v>
      </c>
      <c r="F115" s="5" t="s">
        <v>7</v>
      </c>
      <c r="G115" s="12" t="s">
        <v>12</v>
      </c>
      <c r="H115" s="29">
        <f>B115+(D115+(E115/E116))/12</f>
        <v>0</v>
      </c>
      <c r="I115" s="29"/>
    </row>
    <row r="116" spans="2:9" x14ac:dyDescent="0.3">
      <c r="B116" s="25"/>
      <c r="C116" s="12"/>
      <c r="D116" s="27"/>
      <c r="E116" s="30">
        <v>16</v>
      </c>
      <c r="G116" s="12"/>
      <c r="H116" s="29"/>
      <c r="I116" s="29"/>
    </row>
    <row r="118" spans="2:9" x14ac:dyDescent="0.3">
      <c r="B118" s="25">
        <v>0</v>
      </c>
      <c r="C118" s="26" t="s">
        <v>6</v>
      </c>
      <c r="D118" s="27">
        <v>0</v>
      </c>
      <c r="E118" s="28">
        <v>0</v>
      </c>
      <c r="F118" s="5" t="s">
        <v>7</v>
      </c>
      <c r="G118" s="12" t="s">
        <v>12</v>
      </c>
      <c r="H118" s="29">
        <f>B118+(D118+(E118/E119))/12</f>
        <v>0</v>
      </c>
      <c r="I118" s="29"/>
    </row>
    <row r="119" spans="2:9" x14ac:dyDescent="0.3">
      <c r="B119" s="25"/>
      <c r="C119" s="12"/>
      <c r="D119" s="27"/>
      <c r="E119" s="30">
        <v>16</v>
      </c>
      <c r="G119" s="12"/>
      <c r="H119" s="29"/>
      <c r="I119" s="29"/>
    </row>
    <row r="121" spans="2:9" x14ac:dyDescent="0.3">
      <c r="B121" s="25">
        <v>0</v>
      </c>
      <c r="C121" s="26" t="s">
        <v>6</v>
      </c>
      <c r="D121" s="27">
        <v>0</v>
      </c>
      <c r="E121" s="28">
        <v>0</v>
      </c>
      <c r="F121" s="5" t="s">
        <v>7</v>
      </c>
      <c r="G121" s="12" t="s">
        <v>12</v>
      </c>
      <c r="H121" s="29">
        <f>B121+(D121+(E121/E122))/12</f>
        <v>0</v>
      </c>
      <c r="I121" s="29"/>
    </row>
    <row r="122" spans="2:9" x14ac:dyDescent="0.3">
      <c r="B122" s="25"/>
      <c r="C122" s="12"/>
      <c r="D122" s="27"/>
      <c r="E122" s="30">
        <v>16</v>
      </c>
      <c r="G122" s="12"/>
      <c r="H122" s="29"/>
      <c r="I122" s="29"/>
    </row>
    <row r="124" spans="2:9" x14ac:dyDescent="0.3">
      <c r="B124" s="25">
        <v>0</v>
      </c>
      <c r="C124" s="26" t="s">
        <v>6</v>
      </c>
      <c r="D124" s="27">
        <v>0</v>
      </c>
      <c r="E124" s="28">
        <v>0</v>
      </c>
      <c r="F124" s="5" t="s">
        <v>7</v>
      </c>
      <c r="G124" s="12" t="s">
        <v>12</v>
      </c>
      <c r="H124" s="29">
        <f>B124+(D124+(E124/E125))/12</f>
        <v>0</v>
      </c>
      <c r="I124" s="29"/>
    </row>
    <row r="125" spans="2:9" x14ac:dyDescent="0.3">
      <c r="B125" s="25"/>
      <c r="C125" s="12"/>
      <c r="D125" s="27"/>
      <c r="E125" s="30">
        <v>16</v>
      </c>
      <c r="G125" s="12"/>
      <c r="H125" s="29"/>
      <c r="I125" s="29"/>
    </row>
    <row r="127" spans="2:9" x14ac:dyDescent="0.3">
      <c r="B127" s="25">
        <v>0</v>
      </c>
      <c r="C127" s="26" t="s">
        <v>6</v>
      </c>
      <c r="D127" s="27">
        <v>0</v>
      </c>
      <c r="E127" s="28">
        <v>0</v>
      </c>
      <c r="F127" s="5" t="s">
        <v>7</v>
      </c>
      <c r="G127" s="12" t="s">
        <v>12</v>
      </c>
      <c r="H127" s="29">
        <f>B127+(D127+(E127/E128))/12</f>
        <v>0</v>
      </c>
      <c r="I127" s="29"/>
    </row>
    <row r="128" spans="2:9" x14ac:dyDescent="0.3">
      <c r="B128" s="25"/>
      <c r="C128" s="12"/>
      <c r="D128" s="27"/>
      <c r="E128" s="30">
        <v>16</v>
      </c>
      <c r="G128" s="12"/>
      <c r="H128" s="29"/>
      <c r="I128" s="29"/>
    </row>
    <row r="130" spans="2:9" x14ac:dyDescent="0.3">
      <c r="B130" s="25">
        <v>0</v>
      </c>
      <c r="C130" s="26" t="s">
        <v>6</v>
      </c>
      <c r="D130" s="27">
        <v>0</v>
      </c>
      <c r="E130" s="28">
        <v>0</v>
      </c>
      <c r="F130" s="5" t="s">
        <v>7</v>
      </c>
      <c r="G130" s="12" t="s">
        <v>12</v>
      </c>
      <c r="H130" s="29">
        <f>B130+(D130+(E130/E131))/12</f>
        <v>0</v>
      </c>
      <c r="I130" s="29"/>
    </row>
    <row r="131" spans="2:9" x14ac:dyDescent="0.3">
      <c r="B131" s="25"/>
      <c r="C131" s="12"/>
      <c r="D131" s="27"/>
      <c r="E131" s="30">
        <v>16</v>
      </c>
      <c r="G131" s="12"/>
      <c r="H131" s="29"/>
      <c r="I131" s="29"/>
    </row>
    <row r="133" spans="2:9" x14ac:dyDescent="0.3">
      <c r="B133" s="25">
        <v>0</v>
      </c>
      <c r="C133" s="26" t="s">
        <v>6</v>
      </c>
      <c r="D133" s="27">
        <v>0</v>
      </c>
      <c r="E133" s="28">
        <v>0</v>
      </c>
      <c r="F133" s="5" t="s">
        <v>7</v>
      </c>
      <c r="G133" s="12" t="s">
        <v>12</v>
      </c>
      <c r="H133" s="29">
        <f>B133+(D133+(E133/E134))/12</f>
        <v>0</v>
      </c>
      <c r="I133" s="29"/>
    </row>
    <row r="134" spans="2:9" x14ac:dyDescent="0.3">
      <c r="B134" s="25"/>
      <c r="C134" s="12"/>
      <c r="D134" s="27"/>
      <c r="E134" s="30">
        <v>16</v>
      </c>
      <c r="G134" s="12"/>
      <c r="H134" s="29"/>
      <c r="I134" s="29"/>
    </row>
    <row r="136" spans="2:9" x14ac:dyDescent="0.3">
      <c r="B136" s="25">
        <v>0</v>
      </c>
      <c r="C136" s="26" t="s">
        <v>6</v>
      </c>
      <c r="D136" s="27">
        <v>0</v>
      </c>
      <c r="E136" s="28">
        <v>0</v>
      </c>
      <c r="F136" s="5" t="s">
        <v>7</v>
      </c>
      <c r="G136" s="12" t="s">
        <v>12</v>
      </c>
      <c r="H136" s="29">
        <f>B136+(D136+(E136/E137))/12</f>
        <v>0</v>
      </c>
      <c r="I136" s="29"/>
    </row>
    <row r="137" spans="2:9" x14ac:dyDescent="0.3">
      <c r="B137" s="25"/>
      <c r="C137" s="12"/>
      <c r="D137" s="27"/>
      <c r="E137" s="30">
        <v>16</v>
      </c>
      <c r="G137" s="12"/>
      <c r="H137" s="29"/>
      <c r="I137" s="29"/>
    </row>
    <row r="139" spans="2:9" x14ac:dyDescent="0.3">
      <c r="B139" s="25">
        <v>0</v>
      </c>
      <c r="C139" s="26" t="s">
        <v>6</v>
      </c>
      <c r="D139" s="27">
        <v>0</v>
      </c>
      <c r="E139" s="28">
        <v>0</v>
      </c>
      <c r="F139" s="5" t="s">
        <v>7</v>
      </c>
      <c r="G139" s="12" t="s">
        <v>12</v>
      </c>
      <c r="H139" s="29">
        <f>B139+(D139+(E139/E140))/12</f>
        <v>0</v>
      </c>
      <c r="I139" s="29"/>
    </row>
    <row r="140" spans="2:9" x14ac:dyDescent="0.3">
      <c r="B140" s="25"/>
      <c r="C140" s="12"/>
      <c r="D140" s="27"/>
      <c r="E140" s="30">
        <v>16</v>
      </c>
      <c r="G140" s="12"/>
      <c r="H140" s="29"/>
      <c r="I140" s="29"/>
    </row>
    <row r="142" spans="2:9" x14ac:dyDescent="0.3">
      <c r="B142" s="25">
        <v>0</v>
      </c>
      <c r="C142" s="26" t="s">
        <v>6</v>
      </c>
      <c r="D142" s="27">
        <v>0</v>
      </c>
      <c r="E142" s="28">
        <v>0</v>
      </c>
      <c r="F142" s="5" t="s">
        <v>7</v>
      </c>
      <c r="G142" s="12" t="s">
        <v>12</v>
      </c>
      <c r="H142" s="29">
        <f>B142+(D142+(E142/E143))/12</f>
        <v>0</v>
      </c>
      <c r="I142" s="29"/>
    </row>
    <row r="143" spans="2:9" x14ac:dyDescent="0.3">
      <c r="B143" s="25"/>
      <c r="C143" s="12"/>
      <c r="D143" s="27"/>
      <c r="E143" s="30">
        <v>16</v>
      </c>
      <c r="G143" s="12"/>
      <c r="H143" s="29"/>
      <c r="I143" s="29"/>
    </row>
    <row r="145" spans="2:9" x14ac:dyDescent="0.3">
      <c r="B145" s="25">
        <v>0</v>
      </c>
      <c r="C145" s="26" t="s">
        <v>6</v>
      </c>
      <c r="D145" s="27">
        <v>0</v>
      </c>
      <c r="E145" s="28">
        <v>0</v>
      </c>
      <c r="F145" s="5" t="s">
        <v>7</v>
      </c>
      <c r="G145" s="12" t="s">
        <v>12</v>
      </c>
      <c r="H145" s="29">
        <f>B145+(D145+(E145/E146))/12</f>
        <v>0</v>
      </c>
      <c r="I145" s="29"/>
    </row>
    <row r="146" spans="2:9" x14ac:dyDescent="0.3">
      <c r="B146" s="25"/>
      <c r="C146" s="12"/>
      <c r="D146" s="27"/>
      <c r="E146" s="30">
        <v>16</v>
      </c>
      <c r="G146" s="12"/>
      <c r="H146" s="29"/>
      <c r="I146" s="29"/>
    </row>
    <row r="148" spans="2:9" x14ac:dyDescent="0.3">
      <c r="B148" s="25">
        <v>0</v>
      </c>
      <c r="C148" s="26" t="s">
        <v>6</v>
      </c>
      <c r="D148" s="27">
        <v>0</v>
      </c>
      <c r="E148" s="28">
        <v>0</v>
      </c>
      <c r="F148" s="5" t="s">
        <v>7</v>
      </c>
      <c r="G148" s="12" t="s">
        <v>12</v>
      </c>
      <c r="H148" s="29">
        <f>B148+(D148+(E148/E149))/12</f>
        <v>0</v>
      </c>
      <c r="I148" s="29"/>
    </row>
    <row r="149" spans="2:9" x14ac:dyDescent="0.3">
      <c r="B149" s="25"/>
      <c r="C149" s="12"/>
      <c r="D149" s="27"/>
      <c r="E149" s="30">
        <v>16</v>
      </c>
      <c r="G149" s="12"/>
      <c r="H149" s="29"/>
      <c r="I149" s="29"/>
    </row>
    <row r="151" spans="2:9" x14ac:dyDescent="0.3">
      <c r="B151" s="25">
        <v>0</v>
      </c>
      <c r="C151" s="26" t="s">
        <v>6</v>
      </c>
      <c r="D151" s="27">
        <v>0</v>
      </c>
      <c r="E151" s="28">
        <v>0</v>
      </c>
      <c r="F151" s="5" t="s">
        <v>7</v>
      </c>
      <c r="G151" s="12" t="s">
        <v>12</v>
      </c>
      <c r="H151" s="29">
        <f>B151+(D151+(E151/E152))/12</f>
        <v>0</v>
      </c>
      <c r="I151" s="29"/>
    </row>
    <row r="152" spans="2:9" x14ac:dyDescent="0.3">
      <c r="B152" s="25"/>
      <c r="C152" s="12"/>
      <c r="D152" s="27"/>
      <c r="E152" s="30">
        <v>16</v>
      </c>
      <c r="G152" s="12"/>
      <c r="H152" s="29"/>
      <c r="I152" s="29"/>
    </row>
    <row r="154" spans="2:9" x14ac:dyDescent="0.3">
      <c r="B154" s="25">
        <v>0</v>
      </c>
      <c r="C154" s="26" t="s">
        <v>6</v>
      </c>
      <c r="D154" s="27">
        <v>0</v>
      </c>
      <c r="E154" s="28">
        <v>0</v>
      </c>
      <c r="F154" s="5" t="s">
        <v>7</v>
      </c>
      <c r="G154" s="12" t="s">
        <v>12</v>
      </c>
      <c r="H154" s="29">
        <f>B154+(D154+(E154/E155))/12</f>
        <v>0</v>
      </c>
      <c r="I154" s="29"/>
    </row>
    <row r="155" spans="2:9" x14ac:dyDescent="0.3">
      <c r="B155" s="25"/>
      <c r="C155" s="12"/>
      <c r="D155" s="27"/>
      <c r="E155" s="30">
        <v>16</v>
      </c>
      <c r="G155" s="12"/>
      <c r="H155" s="29"/>
      <c r="I155" s="29"/>
    </row>
  </sheetData>
  <mergeCells count="258">
    <mergeCell ref="B154:B155"/>
    <mergeCell ref="C154:C155"/>
    <mergeCell ref="D154:D155"/>
    <mergeCell ref="G154:G155"/>
    <mergeCell ref="H154:I155"/>
    <mergeCell ref="B148:B149"/>
    <mergeCell ref="C148:C149"/>
    <mergeCell ref="D148:D149"/>
    <mergeCell ref="G148:G149"/>
    <mergeCell ref="H148:I149"/>
    <mergeCell ref="B151:B152"/>
    <mergeCell ref="C151:C152"/>
    <mergeCell ref="D151:D152"/>
    <mergeCell ref="G151:G152"/>
    <mergeCell ref="H151:I152"/>
    <mergeCell ref="B142:B143"/>
    <mergeCell ref="C142:C143"/>
    <mergeCell ref="D142:D143"/>
    <mergeCell ref="G142:G143"/>
    <mergeCell ref="H142:I143"/>
    <mergeCell ref="B145:B146"/>
    <mergeCell ref="C145:C146"/>
    <mergeCell ref="D145:D146"/>
    <mergeCell ref="G145:G146"/>
    <mergeCell ref="H145:I146"/>
    <mergeCell ref="B136:B137"/>
    <mergeCell ref="C136:C137"/>
    <mergeCell ref="D136:D137"/>
    <mergeCell ref="G136:G137"/>
    <mergeCell ref="H136:I137"/>
    <mergeCell ref="B139:B140"/>
    <mergeCell ref="C139:C140"/>
    <mergeCell ref="D139:D140"/>
    <mergeCell ref="G139:G140"/>
    <mergeCell ref="H139:I140"/>
    <mergeCell ref="B130:B131"/>
    <mergeCell ref="C130:C131"/>
    <mergeCell ref="D130:D131"/>
    <mergeCell ref="G130:G131"/>
    <mergeCell ref="H130:I131"/>
    <mergeCell ref="B133:B134"/>
    <mergeCell ref="C133:C134"/>
    <mergeCell ref="D133:D134"/>
    <mergeCell ref="G133:G134"/>
    <mergeCell ref="H133:I134"/>
    <mergeCell ref="B124:B125"/>
    <mergeCell ref="C124:C125"/>
    <mergeCell ref="D124:D125"/>
    <mergeCell ref="G124:G125"/>
    <mergeCell ref="H124:I125"/>
    <mergeCell ref="B127:B128"/>
    <mergeCell ref="C127:C128"/>
    <mergeCell ref="D127:D128"/>
    <mergeCell ref="G127:G128"/>
    <mergeCell ref="H127:I128"/>
    <mergeCell ref="B118:B119"/>
    <mergeCell ref="C118:C119"/>
    <mergeCell ref="D118:D119"/>
    <mergeCell ref="G118:G119"/>
    <mergeCell ref="H118:I119"/>
    <mergeCell ref="B121:B122"/>
    <mergeCell ref="C121:C122"/>
    <mergeCell ref="D121:D122"/>
    <mergeCell ref="G121:G122"/>
    <mergeCell ref="H121:I122"/>
    <mergeCell ref="B112:B113"/>
    <mergeCell ref="C112:C113"/>
    <mergeCell ref="D112:D113"/>
    <mergeCell ref="G112:G113"/>
    <mergeCell ref="H112:I113"/>
    <mergeCell ref="B115:B116"/>
    <mergeCell ref="C115:C116"/>
    <mergeCell ref="D115:D116"/>
    <mergeCell ref="G115:G116"/>
    <mergeCell ref="H115:I116"/>
    <mergeCell ref="B106:B107"/>
    <mergeCell ref="C106:C107"/>
    <mergeCell ref="D106:D107"/>
    <mergeCell ref="G106:G107"/>
    <mergeCell ref="H106:I107"/>
    <mergeCell ref="B109:B110"/>
    <mergeCell ref="C109:C110"/>
    <mergeCell ref="D109:D110"/>
    <mergeCell ref="G109:G110"/>
    <mergeCell ref="H109:I110"/>
    <mergeCell ref="B100:B101"/>
    <mergeCell ref="C100:C101"/>
    <mergeCell ref="D100:D101"/>
    <mergeCell ref="G100:G101"/>
    <mergeCell ref="H100:I101"/>
    <mergeCell ref="B103:B104"/>
    <mergeCell ref="C103:C104"/>
    <mergeCell ref="D103:D104"/>
    <mergeCell ref="G103:G104"/>
    <mergeCell ref="H103:I104"/>
    <mergeCell ref="B94:B95"/>
    <mergeCell ref="C94:C95"/>
    <mergeCell ref="D94:D95"/>
    <mergeCell ref="G94:G95"/>
    <mergeCell ref="H94:I95"/>
    <mergeCell ref="B97:B98"/>
    <mergeCell ref="C97:C98"/>
    <mergeCell ref="D97:D98"/>
    <mergeCell ref="G97:G98"/>
    <mergeCell ref="H97:I98"/>
    <mergeCell ref="B88:B89"/>
    <mergeCell ref="C88:C89"/>
    <mergeCell ref="D88:D89"/>
    <mergeCell ref="G88:G89"/>
    <mergeCell ref="H88:I89"/>
    <mergeCell ref="B91:B92"/>
    <mergeCell ref="C91:C92"/>
    <mergeCell ref="D91:D92"/>
    <mergeCell ref="G91:G92"/>
    <mergeCell ref="H91:I92"/>
    <mergeCell ref="B82:B83"/>
    <mergeCell ref="C82:C83"/>
    <mergeCell ref="D82:D83"/>
    <mergeCell ref="G82:G83"/>
    <mergeCell ref="H82:I83"/>
    <mergeCell ref="B85:B86"/>
    <mergeCell ref="C85:C86"/>
    <mergeCell ref="D85:D86"/>
    <mergeCell ref="G85:G86"/>
    <mergeCell ref="H85:I86"/>
    <mergeCell ref="B76:B77"/>
    <mergeCell ref="C76:C77"/>
    <mergeCell ref="D76:D77"/>
    <mergeCell ref="G76:G77"/>
    <mergeCell ref="H76:I77"/>
    <mergeCell ref="B79:B80"/>
    <mergeCell ref="C79:C80"/>
    <mergeCell ref="D79:D80"/>
    <mergeCell ref="G79:G80"/>
    <mergeCell ref="H79:I80"/>
    <mergeCell ref="B70:B71"/>
    <mergeCell ref="C70:C71"/>
    <mergeCell ref="D70:D71"/>
    <mergeCell ref="G70:G71"/>
    <mergeCell ref="H70:I71"/>
    <mergeCell ref="B73:B74"/>
    <mergeCell ref="C73:C74"/>
    <mergeCell ref="D73:D74"/>
    <mergeCell ref="G73:G74"/>
    <mergeCell ref="H73:I74"/>
    <mergeCell ref="B64:B65"/>
    <mergeCell ref="C64:C65"/>
    <mergeCell ref="D64:D65"/>
    <mergeCell ref="G64:G65"/>
    <mergeCell ref="H64:I65"/>
    <mergeCell ref="B67:B68"/>
    <mergeCell ref="C67:C68"/>
    <mergeCell ref="D67:D68"/>
    <mergeCell ref="G67:G68"/>
    <mergeCell ref="H67:I68"/>
    <mergeCell ref="B58:B59"/>
    <mergeCell ref="C58:C59"/>
    <mergeCell ref="D58:D59"/>
    <mergeCell ref="G58:G59"/>
    <mergeCell ref="H58:I59"/>
    <mergeCell ref="B61:B62"/>
    <mergeCell ref="C61:C62"/>
    <mergeCell ref="D61:D62"/>
    <mergeCell ref="G61:G62"/>
    <mergeCell ref="H61:I62"/>
    <mergeCell ref="B52:B53"/>
    <mergeCell ref="C52:C53"/>
    <mergeCell ref="D52:D53"/>
    <mergeCell ref="G52:G53"/>
    <mergeCell ref="H52:I53"/>
    <mergeCell ref="B55:B56"/>
    <mergeCell ref="C55:C56"/>
    <mergeCell ref="D55:D56"/>
    <mergeCell ref="G55:G56"/>
    <mergeCell ref="H55:I56"/>
    <mergeCell ref="B46:B47"/>
    <mergeCell ref="C46:C47"/>
    <mergeCell ref="D46:D47"/>
    <mergeCell ref="G46:G47"/>
    <mergeCell ref="H46:I47"/>
    <mergeCell ref="B49:B50"/>
    <mergeCell ref="C49:C50"/>
    <mergeCell ref="D49:D50"/>
    <mergeCell ref="G49:G50"/>
    <mergeCell ref="H49:I50"/>
    <mergeCell ref="B40:B41"/>
    <mergeCell ref="C40:C41"/>
    <mergeCell ref="D40:D41"/>
    <mergeCell ref="G40:G41"/>
    <mergeCell ref="H40:I41"/>
    <mergeCell ref="B43:B44"/>
    <mergeCell ref="C43:C44"/>
    <mergeCell ref="D43:D44"/>
    <mergeCell ref="G43:G44"/>
    <mergeCell ref="H43:I44"/>
    <mergeCell ref="B34:B35"/>
    <mergeCell ref="C34:C35"/>
    <mergeCell ref="D34:D35"/>
    <mergeCell ref="G34:G35"/>
    <mergeCell ref="H34:I35"/>
    <mergeCell ref="B37:B38"/>
    <mergeCell ref="C37:C38"/>
    <mergeCell ref="D37:D38"/>
    <mergeCell ref="G37:G38"/>
    <mergeCell ref="H37:I38"/>
    <mergeCell ref="B28:B29"/>
    <mergeCell ref="C28:C29"/>
    <mergeCell ref="D28:D29"/>
    <mergeCell ref="G28:G29"/>
    <mergeCell ref="H28:I29"/>
    <mergeCell ref="B31:B32"/>
    <mergeCell ref="C31:C32"/>
    <mergeCell ref="D31:D32"/>
    <mergeCell ref="G31:G32"/>
    <mergeCell ref="H31:I32"/>
    <mergeCell ref="B22:B23"/>
    <mergeCell ref="C22:C23"/>
    <mergeCell ref="D22:D23"/>
    <mergeCell ref="G22:G23"/>
    <mergeCell ref="H22:I23"/>
    <mergeCell ref="B25:B26"/>
    <mergeCell ref="C25:C26"/>
    <mergeCell ref="D25:D26"/>
    <mergeCell ref="G25:G26"/>
    <mergeCell ref="H25:I26"/>
    <mergeCell ref="B16:B17"/>
    <mergeCell ref="C16:C17"/>
    <mergeCell ref="D16:D17"/>
    <mergeCell ref="G16:G17"/>
    <mergeCell ref="H16:I17"/>
    <mergeCell ref="B19:B20"/>
    <mergeCell ref="C19:C20"/>
    <mergeCell ref="D19:D20"/>
    <mergeCell ref="G19:G20"/>
    <mergeCell ref="H19:I20"/>
    <mergeCell ref="B10:B11"/>
    <mergeCell ref="C10:C11"/>
    <mergeCell ref="D10:D11"/>
    <mergeCell ref="G10:G11"/>
    <mergeCell ref="H10:I11"/>
    <mergeCell ref="B13:B14"/>
    <mergeCell ref="C13:C14"/>
    <mergeCell ref="D13:D14"/>
    <mergeCell ref="G13:G14"/>
    <mergeCell ref="H13:I14"/>
    <mergeCell ref="D6:E6"/>
    <mergeCell ref="H6:I6"/>
    <mergeCell ref="B7:B8"/>
    <mergeCell ref="C7:C8"/>
    <mergeCell ref="D7:D8"/>
    <mergeCell ref="G7:G8"/>
    <mergeCell ref="H7:I8"/>
    <mergeCell ref="B1:I1"/>
    <mergeCell ref="B3:B4"/>
    <mergeCell ref="C3:C4"/>
    <mergeCell ref="D3:D4"/>
    <mergeCell ref="G3:G4"/>
    <mergeCell ref="H3:I4"/>
  </mergeCells>
  <dataValidations count="1">
    <dataValidation type="list" allowBlank="1" showInputMessage="1" showErrorMessage="1" sqref="E143 E20 E23 E146 E155 E149 E4 E152 E26 E29 E35 E32 E38 E44 E47 E50 E53 E56 E59 E62 E65 E68 E71 E74 E77 E41 E80 E83 E86 E89 E92 E95 E98 E101 E104 E107 E110 E113 E116 E119 E122 E125 E128 E131 E134 E137 E140 E8 E11 E17 E14" xr:uid="{BB7191BA-47F0-4239-9942-777D1EF93405}">
      <formula1>"2,4,8,16,32,64"</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E2A53-742B-4BCD-8D27-D3A04010A9A5}">
  <dimension ref="A4:G27"/>
  <sheetViews>
    <sheetView topLeftCell="A4" workbookViewId="0">
      <selection activeCell="G23" sqref="G23"/>
    </sheetView>
  </sheetViews>
  <sheetFormatPr defaultColWidth="18.88671875" defaultRowHeight="14.4" x14ac:dyDescent="0.3"/>
  <cols>
    <col min="1" max="16384" width="18.88671875" style="1"/>
  </cols>
  <sheetData>
    <row r="4" spans="1:6" x14ac:dyDescent="0.3">
      <c r="A4" s="1" t="s">
        <v>1</v>
      </c>
      <c r="B4" s="3">
        <v>20331</v>
      </c>
    </row>
    <row r="5" spans="1:6" x14ac:dyDescent="0.3">
      <c r="A5" s="1" t="s">
        <v>3</v>
      </c>
      <c r="B5" s="2"/>
      <c r="C5" s="1" t="s">
        <v>0</v>
      </c>
    </row>
    <row r="6" spans="1:6" x14ac:dyDescent="0.3">
      <c r="C6" s="2">
        <v>-0.02</v>
      </c>
    </row>
    <row r="7" spans="1:6" x14ac:dyDescent="0.3">
      <c r="A7" s="1" t="s">
        <v>4</v>
      </c>
      <c r="B7" s="3">
        <v>20800</v>
      </c>
    </row>
    <row r="8" spans="1:6" x14ac:dyDescent="0.3">
      <c r="A8" s="1" t="s">
        <v>3</v>
      </c>
      <c r="B8" s="2">
        <v>937.76</v>
      </c>
    </row>
    <row r="12" spans="1:6" s="32" customFormat="1" x14ac:dyDescent="0.3">
      <c r="B12" s="32" t="s">
        <v>2</v>
      </c>
      <c r="C12" s="32" t="s">
        <v>3</v>
      </c>
      <c r="D12" s="32" t="s">
        <v>16</v>
      </c>
      <c r="E12" s="32" t="s">
        <v>17</v>
      </c>
      <c r="F12" s="32" t="s">
        <v>3</v>
      </c>
    </row>
    <row r="13" spans="1:6" x14ac:dyDescent="0.3">
      <c r="A13" s="1" t="s">
        <v>14</v>
      </c>
      <c r="B13" s="3">
        <f>B14+3.206</f>
        <v>20588.905999999999</v>
      </c>
      <c r="C13" s="31">
        <f>ROUND((B$7-B13)*(-1)*C$6/(100)+B$8,3)</f>
        <v>937.80200000000002</v>
      </c>
      <c r="D13" s="1">
        <v>-1.6E-2</v>
      </c>
      <c r="E13" s="1">
        <v>18.178000000000001</v>
      </c>
      <c r="F13" s="1">
        <f>ROUND(C13+D13*E13,3)</f>
        <v>937.51099999999997</v>
      </c>
    </row>
    <row r="14" spans="1:6" x14ac:dyDescent="0.3">
      <c r="A14" s="1" t="s">
        <v>13</v>
      </c>
      <c r="B14" s="3">
        <v>20585.7</v>
      </c>
      <c r="C14" s="31">
        <f t="shared" ref="C14:C27" si="0">ROUND((B$7-B14)*(-1)*C$6/(100)+B$8,3)</f>
        <v>937.803</v>
      </c>
      <c r="D14" s="1">
        <v>-1.6E-2</v>
      </c>
    </row>
    <row r="15" spans="1:6" x14ac:dyDescent="0.3">
      <c r="A15" s="1" t="s">
        <v>15</v>
      </c>
      <c r="B15" s="3">
        <f>B14-3.283</f>
        <v>20582.417000000001</v>
      </c>
      <c r="C15" s="31">
        <f t="shared" si="0"/>
        <v>937.80399999999997</v>
      </c>
      <c r="D15" s="1">
        <v>-1.6E-2</v>
      </c>
      <c r="E15" s="1">
        <v>18.619</v>
      </c>
      <c r="F15" s="1">
        <f>ROUND(C15+D15*E15,3)</f>
        <v>937.50599999999997</v>
      </c>
    </row>
    <row r="16" spans="1:6" x14ac:dyDescent="0.3">
      <c r="B16" s="3"/>
      <c r="C16" s="31"/>
    </row>
    <row r="17" spans="1:7" x14ac:dyDescent="0.3">
      <c r="A17" s="1" t="s">
        <v>18</v>
      </c>
      <c r="B17" s="3">
        <f>B18+3.283</f>
        <v>20679.983</v>
      </c>
      <c r="C17" s="31">
        <f t="shared" si="0"/>
        <v>937.78399999999999</v>
      </c>
      <c r="D17" s="1">
        <v>-1.6E-2</v>
      </c>
      <c r="E17" s="1">
        <v>18.619</v>
      </c>
      <c r="F17" s="1">
        <f>ROUND(C17+D17*E17,3)</f>
        <v>937.48599999999999</v>
      </c>
    </row>
    <row r="18" spans="1:7" x14ac:dyDescent="0.3">
      <c r="A18" s="1" t="s">
        <v>19</v>
      </c>
      <c r="B18" s="3">
        <v>20676.7</v>
      </c>
      <c r="C18" s="31">
        <f t="shared" si="0"/>
        <v>937.78499999999997</v>
      </c>
      <c r="D18" s="1">
        <v>-1.6E-2</v>
      </c>
    </row>
    <row r="19" spans="1:7" x14ac:dyDescent="0.3">
      <c r="A19" s="1" t="s">
        <v>20</v>
      </c>
      <c r="B19" s="3">
        <f>B18-3.206</f>
        <v>20673.494000000002</v>
      </c>
      <c r="C19" s="31">
        <f t="shared" si="0"/>
        <v>937.78499999999997</v>
      </c>
      <c r="D19" s="1">
        <v>-1.6E-2</v>
      </c>
      <c r="E19" s="1">
        <v>18.178000000000001</v>
      </c>
      <c r="F19" s="1">
        <f>ROUND(C19+D19*E19,3)</f>
        <v>937.49400000000003</v>
      </c>
    </row>
    <row r="20" spans="1:7" x14ac:dyDescent="0.3">
      <c r="A20" s="33" t="s">
        <v>21</v>
      </c>
      <c r="B20" s="33"/>
      <c r="C20" s="33"/>
      <c r="D20" s="33"/>
      <c r="E20" s="33"/>
      <c r="F20" s="33"/>
      <c r="G20" s="1" t="s">
        <v>22</v>
      </c>
    </row>
    <row r="21" spans="1:7" x14ac:dyDescent="0.3">
      <c r="A21" s="1" t="s">
        <v>14</v>
      </c>
      <c r="B21" s="3">
        <f>B22+2.82</f>
        <v>20588.52</v>
      </c>
      <c r="C21" s="31">
        <f>ROUND((B$7-B21)*(-1)*C$6/(100)+B$8,3)</f>
        <v>937.80200000000002</v>
      </c>
      <c r="D21" s="1">
        <v>-1.6E-2</v>
      </c>
      <c r="E21" s="1">
        <v>16</v>
      </c>
      <c r="F21" s="1">
        <f>ROUND(C21+D21*E21,3)</f>
        <v>937.54600000000005</v>
      </c>
      <c r="G21" s="1">
        <f>F21-1.667</f>
        <v>935.87900000000002</v>
      </c>
    </row>
    <row r="22" spans="1:7" x14ac:dyDescent="0.3">
      <c r="A22" s="1" t="s">
        <v>13</v>
      </c>
      <c r="B22" s="3">
        <v>20585.7</v>
      </c>
      <c r="C22" s="31">
        <f t="shared" si="0"/>
        <v>937.803</v>
      </c>
      <c r="D22" s="1">
        <v>-1.6E-2</v>
      </c>
    </row>
    <row r="23" spans="1:7" x14ac:dyDescent="0.3">
      <c r="A23" s="1" t="s">
        <v>15</v>
      </c>
      <c r="B23" s="3">
        <f>B22-2.82</f>
        <v>20582.88</v>
      </c>
      <c r="C23" s="31">
        <f t="shared" si="0"/>
        <v>937.803</v>
      </c>
      <c r="D23" s="1">
        <v>-1.6E-2</v>
      </c>
      <c r="E23" s="1">
        <v>16</v>
      </c>
      <c r="F23" s="1">
        <f>ROUND(C23+D23*E23,3)</f>
        <v>937.54700000000003</v>
      </c>
      <c r="G23" s="1">
        <f>F23-1.667</f>
        <v>935.88</v>
      </c>
    </row>
    <row r="24" spans="1:7" x14ac:dyDescent="0.3">
      <c r="B24" s="3"/>
      <c r="C24" s="31"/>
    </row>
    <row r="25" spans="1:7" x14ac:dyDescent="0.3">
      <c r="A25" s="1" t="s">
        <v>18</v>
      </c>
      <c r="B25" s="3">
        <f>B26+2.82</f>
        <v>20679.52</v>
      </c>
      <c r="C25" s="31">
        <f t="shared" si="0"/>
        <v>937.78399999999999</v>
      </c>
      <c r="D25" s="1">
        <v>-1.6E-2</v>
      </c>
      <c r="E25" s="1">
        <v>16</v>
      </c>
      <c r="F25" s="1">
        <f>ROUND(C25+D25*E25,3)</f>
        <v>937.52800000000002</v>
      </c>
      <c r="G25" s="1">
        <f>F25-1.667</f>
        <v>935.86099999999999</v>
      </c>
    </row>
    <row r="26" spans="1:7" x14ac:dyDescent="0.3">
      <c r="A26" s="1" t="s">
        <v>19</v>
      </c>
      <c r="B26" s="3">
        <v>20676.7</v>
      </c>
      <c r="C26" s="31">
        <f t="shared" si="0"/>
        <v>937.78499999999997</v>
      </c>
      <c r="D26" s="1">
        <v>-1.6E-2</v>
      </c>
    </row>
    <row r="27" spans="1:7" x14ac:dyDescent="0.3">
      <c r="A27" s="1" t="s">
        <v>20</v>
      </c>
      <c r="B27" s="3">
        <f>B26-2.82</f>
        <v>20673.88</v>
      </c>
      <c r="C27" s="31">
        <f t="shared" si="0"/>
        <v>937.78499999999997</v>
      </c>
      <c r="D27" s="1">
        <v>-1.6E-2</v>
      </c>
      <c r="E27" s="1">
        <v>16</v>
      </c>
      <c r="F27" s="1">
        <f>ROUND(C27+D27*E27,3)</f>
        <v>937.529</v>
      </c>
      <c r="G27" s="1">
        <f>F27-1.667</f>
        <v>935.86199999999997</v>
      </c>
    </row>
  </sheetData>
  <mergeCells count="1">
    <mergeCell ref="A20:F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7B03D-9C21-482E-A11F-CC987EBCBDA5}">
  <dimension ref="A4:I27"/>
  <sheetViews>
    <sheetView tabSelected="1" topLeftCell="A4" workbookViewId="0">
      <selection activeCell="I24" sqref="I24"/>
    </sheetView>
  </sheetViews>
  <sheetFormatPr defaultColWidth="18.88671875" defaultRowHeight="14.4" x14ac:dyDescent="0.3"/>
  <cols>
    <col min="1" max="16384" width="18.88671875" style="1"/>
  </cols>
  <sheetData>
    <row r="4" spans="1:6" x14ac:dyDescent="0.3">
      <c r="A4" s="1" t="s">
        <v>1</v>
      </c>
      <c r="B4" s="3">
        <v>20331</v>
      </c>
    </row>
    <row r="5" spans="1:6" x14ac:dyDescent="0.3">
      <c r="A5" s="1" t="s">
        <v>3</v>
      </c>
      <c r="B5" s="2"/>
      <c r="C5" s="1" t="s">
        <v>0</v>
      </c>
    </row>
    <row r="6" spans="1:6" x14ac:dyDescent="0.3">
      <c r="C6" s="2">
        <v>-0.02</v>
      </c>
    </row>
    <row r="7" spans="1:6" x14ac:dyDescent="0.3">
      <c r="A7" s="1" t="s">
        <v>4</v>
      </c>
      <c r="B7" s="3">
        <v>20800</v>
      </c>
    </row>
    <row r="8" spans="1:6" x14ac:dyDescent="0.3">
      <c r="A8" s="1" t="s">
        <v>3</v>
      </c>
      <c r="B8" s="2">
        <v>937.76</v>
      </c>
    </row>
    <row r="12" spans="1:6" s="32" customFormat="1" x14ac:dyDescent="0.3">
      <c r="B12" s="32" t="s">
        <v>2</v>
      </c>
      <c r="C12" s="32" t="s">
        <v>3</v>
      </c>
      <c r="D12" s="32" t="s">
        <v>16</v>
      </c>
      <c r="E12" s="32" t="s">
        <v>17</v>
      </c>
      <c r="F12" s="32" t="s">
        <v>3</v>
      </c>
    </row>
    <row r="13" spans="1:6" x14ac:dyDescent="0.3">
      <c r="B13" s="3"/>
      <c r="C13" s="31"/>
    </row>
    <row r="14" spans="1:6" x14ac:dyDescent="0.3">
      <c r="B14" s="3"/>
      <c r="C14" s="31"/>
    </row>
    <row r="15" spans="1:6" x14ac:dyDescent="0.3">
      <c r="B15" s="3"/>
      <c r="C15" s="31"/>
    </row>
    <row r="16" spans="1:6" x14ac:dyDescent="0.3">
      <c r="B16" s="3"/>
      <c r="C16" s="31"/>
    </row>
    <row r="17" spans="1:9" x14ac:dyDescent="0.3">
      <c r="B17" s="3"/>
      <c r="C17" s="31"/>
    </row>
    <row r="18" spans="1:9" x14ac:dyDescent="0.3">
      <c r="B18" s="3"/>
      <c r="C18" s="31"/>
    </row>
    <row r="19" spans="1:9" x14ac:dyDescent="0.3">
      <c r="B19" s="3"/>
      <c r="C19" s="31"/>
    </row>
    <row r="20" spans="1:9" x14ac:dyDescent="0.3">
      <c r="A20" s="33" t="s">
        <v>21</v>
      </c>
      <c r="B20" s="33"/>
      <c r="C20" s="33"/>
      <c r="D20" s="33"/>
      <c r="E20" s="33"/>
      <c r="F20" s="33"/>
    </row>
    <row r="21" spans="1:9" x14ac:dyDescent="0.3">
      <c r="A21" s="1" t="s">
        <v>14</v>
      </c>
      <c r="B21" s="3">
        <f>B22+2.82</f>
        <v>20616.52</v>
      </c>
      <c r="C21" s="31">
        <f>ROUND((B$7-B21)*(-1)*C$6/(100)+B$8,3)</f>
        <v>937.79700000000003</v>
      </c>
      <c r="D21" s="1">
        <v>-1.6E-2</v>
      </c>
      <c r="E21" s="1">
        <v>16</v>
      </c>
      <c r="F21" s="1">
        <f>ROUND(C21+D21*E21,3)</f>
        <v>937.54100000000005</v>
      </c>
      <c r="G21" s="1">
        <v>935.83</v>
      </c>
      <c r="H21" s="1">
        <f>F21-G21</f>
        <v>1.7110000000000127</v>
      </c>
      <c r="I21" s="1">
        <f>H21*12</f>
        <v>20.532000000000153</v>
      </c>
    </row>
    <row r="22" spans="1:9" x14ac:dyDescent="0.3">
      <c r="A22" s="1" t="s">
        <v>13</v>
      </c>
      <c r="B22" s="3">
        <v>20613.7</v>
      </c>
      <c r="C22" s="31">
        <f t="shared" ref="C14:C27" si="0">ROUND((B$7-B22)*(-1)*C$6/(100)+B$8,3)</f>
        <v>937.79700000000003</v>
      </c>
      <c r="D22" s="1">
        <v>-1.6E-2</v>
      </c>
    </row>
    <row r="23" spans="1:9" x14ac:dyDescent="0.3">
      <c r="A23" s="1" t="s">
        <v>15</v>
      </c>
      <c r="B23" s="3">
        <f>B22-2.82</f>
        <v>20610.88</v>
      </c>
      <c r="C23" s="31">
        <f t="shared" si="0"/>
        <v>937.798</v>
      </c>
      <c r="D23" s="1">
        <v>-1.6E-2</v>
      </c>
      <c r="E23" s="1">
        <v>16</v>
      </c>
      <c r="F23" s="1">
        <f>ROUND(C23+D23*E23,3)</f>
        <v>937.54200000000003</v>
      </c>
    </row>
    <row r="24" spans="1:9" x14ac:dyDescent="0.3">
      <c r="B24" s="3"/>
      <c r="C24" s="31"/>
    </row>
    <row r="25" spans="1:9" x14ac:dyDescent="0.3">
      <c r="A25" s="1" t="s">
        <v>18</v>
      </c>
      <c r="B25" s="3">
        <f>B26+2.82</f>
        <v>20650.89</v>
      </c>
      <c r="C25" s="31">
        <f t="shared" si="0"/>
        <v>937.79</v>
      </c>
      <c r="D25" s="1">
        <v>-1.6E-2</v>
      </c>
      <c r="E25" s="1">
        <v>16</v>
      </c>
      <c r="F25" s="1">
        <f>ROUND(C25+D25*E25,3)</f>
        <v>937.53399999999999</v>
      </c>
      <c r="G25" s="1">
        <v>935.8</v>
      </c>
      <c r="H25" s="1">
        <f>F25-G25</f>
        <v>1.7340000000000373</v>
      </c>
      <c r="I25" s="1">
        <f>H25*12</f>
        <v>20.808000000000447</v>
      </c>
    </row>
    <row r="26" spans="1:9" x14ac:dyDescent="0.3">
      <c r="A26" s="1" t="s">
        <v>19</v>
      </c>
      <c r="B26" s="3">
        <v>20648.07</v>
      </c>
      <c r="C26" s="31">
        <f t="shared" si="0"/>
        <v>937.79</v>
      </c>
      <c r="D26" s="1">
        <v>-1.6E-2</v>
      </c>
    </row>
    <row r="27" spans="1:9" x14ac:dyDescent="0.3">
      <c r="A27" s="1" t="s">
        <v>20</v>
      </c>
      <c r="B27" s="3">
        <f>B26-2.82</f>
        <v>20645.25</v>
      </c>
      <c r="C27" s="31">
        <f t="shared" si="0"/>
        <v>937.79100000000005</v>
      </c>
      <c r="D27" s="1">
        <v>-1.6E-2</v>
      </c>
      <c r="E27" s="1">
        <v>16</v>
      </c>
      <c r="F27" s="1">
        <f>ROUND(C27+D27*E27,3)</f>
        <v>937.53499999999997</v>
      </c>
    </row>
  </sheetData>
  <mergeCells count="1">
    <mergeCell ref="A20:F2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Rear Abut LT Side</vt:lpstr>
      <vt:lpstr>Rear Abut Rt Side</vt:lpstr>
      <vt:lpstr>Abutments</vt:lpstr>
      <vt:lpstr>Piers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Trivoli, Raymond</dc:creator>
  <cp:lastModifiedBy>Trivoli, Raymond</cp:lastModifiedBy>
  <dcterms:created xsi:type="dcterms:W3CDTF">2024-11-14T18:11:24Z</dcterms:created>
  <dcterms:modified xsi:type="dcterms:W3CDTF">2024-11-14T19:09:28Z</dcterms:modified>
</cp:coreProperties>
</file>